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dwanyo\AppData\Local\Microsoft\Windows\INetCache\Content.Outlook\EU0NBGYB\"/>
    </mc:Choice>
  </mc:AlternateContent>
  <xr:revisionPtr revIDLastSave="0" documentId="13_ncr:1_{819310C3-D8F0-4F37-B133-08F307DE23CE}" xr6:coauthVersionLast="47" xr6:coauthVersionMax="47" xr10:uidLastSave="{00000000-0000-0000-0000-000000000000}"/>
  <workbookProtection workbookAlgorithmName="SHA-512" workbookHashValue="d3z93Ja6+yDtUP0IZesIqUr6ucN/s8WJ6Hk5sHAKE8UdXRisj71jn/hmwRV7hSjf62nbVf3SZZRwAPLyygj6FA==" workbookSaltValue="9WkVjwnkV4JDe23Sut51QQ==" workbookSpinCount="100000" lockStructure="1"/>
  <bookViews>
    <workbookView xWindow="-120" yWindow="-120" windowWidth="25545" windowHeight="15840" xr2:uid="{00000000-000D-0000-FFFF-FFFF00000000}"/>
  </bookViews>
  <sheets>
    <sheet name="COMMODITY ORDER FORM" sheetId="1" r:id="rId1"/>
  </sheets>
  <definedNames>
    <definedName name="_xlnm.Print_Area" localSheetId="0">'COMMODITY ORDER FORM'!$A$1:$Q$81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9" i="1" l="1"/>
  <c r="B66" i="1" l="1"/>
  <c r="N11" i="1"/>
  <c r="N12" i="1"/>
  <c r="N13" i="1"/>
  <c r="N14" i="1"/>
  <c r="N15" i="1"/>
  <c r="N16" i="1"/>
  <c r="N17" i="1"/>
  <c r="N18" i="1"/>
  <c r="N19" i="1"/>
  <c r="N21" i="1"/>
  <c r="N22" i="1"/>
  <c r="N23" i="1"/>
  <c r="N24" i="1"/>
  <c r="N25" i="1"/>
  <c r="N26" i="1"/>
  <c r="N27" i="1"/>
  <c r="N28" i="1"/>
  <c r="N29" i="1"/>
  <c r="N30" i="1"/>
  <c r="N31" i="1"/>
  <c r="N32" i="1"/>
  <c r="B68" i="1"/>
  <c r="B69" i="1"/>
  <c r="B70" i="1"/>
  <c r="B71" i="1"/>
  <c r="B72" i="1"/>
  <c r="B73" i="1"/>
  <c r="B74" i="1"/>
  <c r="B75" i="1"/>
  <c r="B76" i="1"/>
  <c r="B77" i="1"/>
  <c r="B78" i="1"/>
  <c r="B67" i="1"/>
  <c r="N20" i="1"/>
  <c r="P79" i="1"/>
  <c r="O79" i="1"/>
  <c r="M79" i="1"/>
  <c r="K79" i="1"/>
  <c r="I79" i="1"/>
  <c r="G79" i="1"/>
  <c r="F79" i="1"/>
  <c r="E79" i="1"/>
  <c r="D79" i="1"/>
  <c r="C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J42" i="1"/>
  <c r="N42" i="1" s="1"/>
  <c r="J41" i="1"/>
  <c r="N41" i="1" s="1"/>
  <c r="N40" i="1"/>
  <c r="Q79" i="1" l="1"/>
  <c r="J43" i="1"/>
  <c r="N43" i="1"/>
  <c r="N33" i="1"/>
  <c r="J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M56" authorId="0" shapeId="0" xr:uid="{B9E4029B-C408-41E5-AA39-EB2169E0C396}">
      <text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Email Invoice
Choose Yes or No</t>
        </r>
      </text>
    </comment>
  </commentList>
</comments>
</file>

<file path=xl/sharedStrings.xml><?xml version="1.0" encoding="utf-8"?>
<sst xmlns="http://schemas.openxmlformats.org/spreadsheetml/2006/main" count="354" uniqueCount="133">
  <si>
    <t>Item #</t>
  </si>
  <si>
    <t>Description</t>
  </si>
  <si>
    <t xml:space="preserve"> Estimated Number of Servings Desired</t>
  </si>
  <si>
    <t xml:space="preserve">÷ </t>
  </si>
  <si>
    <t>=</t>
  </si>
  <si>
    <t>Number of Finished Cases</t>
  </si>
  <si>
    <t>X</t>
  </si>
  <si>
    <t>Ship To:</t>
  </si>
  <si>
    <t>Attn:</t>
  </si>
  <si>
    <t xml:space="preserve">Pounds of  
Commodity Needed </t>
  </si>
  <si>
    <t>TOTAL</t>
  </si>
  <si>
    <t>TERMS:  Net 30 Days from date delivered to warehouse.</t>
  </si>
  <si>
    <t>FOOD SERVICE DIRECTOR:</t>
  </si>
  <si>
    <t>Average Finished 
Case Weight</t>
  </si>
  <si>
    <t>M / MA 
Per Serving</t>
  </si>
  <si>
    <t>RA ID Number:</t>
  </si>
  <si>
    <t>28.00 lbs</t>
  </si>
  <si>
    <t>75156-91132</t>
  </si>
  <si>
    <t>3.20 oz</t>
  </si>
  <si>
    <t>75156-92125</t>
  </si>
  <si>
    <t>75156-92127</t>
  </si>
  <si>
    <t>75156-93320</t>
  </si>
  <si>
    <t>75156-93330</t>
  </si>
  <si>
    <t>75156-93626</t>
  </si>
  <si>
    <t>75156-94105</t>
  </si>
  <si>
    <t>75156-94106</t>
  </si>
  <si>
    <t>75156-94110</t>
  </si>
  <si>
    <t>75156-94112</t>
  </si>
  <si>
    <t>27.50 lbs</t>
  </si>
  <si>
    <t>2.50 oz</t>
  </si>
  <si>
    <t>2.75 oz</t>
  </si>
  <si>
    <t>3.00 oz</t>
  </si>
  <si>
    <t>30.00 lbs</t>
  </si>
  <si>
    <t>2.00 oz</t>
  </si>
  <si>
    <t>26.00 lbs</t>
  </si>
  <si>
    <t>2.60 oz</t>
  </si>
  <si>
    <t>Fully Cooked Beef Meatballs (Chef Italia) 0.625 oz</t>
  </si>
  <si>
    <t>Fully Cooked Beef Meatballs (Chef Italia) 1.25 oz</t>
  </si>
  <si>
    <t>2.25 oz</t>
  </si>
  <si>
    <t>1.75 oz</t>
  </si>
  <si>
    <t>75156-97112</t>
  </si>
  <si>
    <t>75156-97125</t>
  </si>
  <si>
    <t>75156-94310</t>
  </si>
  <si>
    <t>75156-93726</t>
  </si>
  <si>
    <r>
      <t xml:space="preserve">Pounds of </t>
    </r>
    <r>
      <rPr>
        <b/>
        <sz val="10"/>
        <rFont val="Arial"/>
        <family val="2"/>
      </rPr>
      <t>Commodity</t>
    </r>
    <r>
      <rPr>
        <b/>
        <sz val="11"/>
        <rFont val="Arial"/>
        <family val="2"/>
      </rPr>
      <t xml:space="preserve"> Needed to Make 1 Case
</t>
    </r>
  </si>
  <si>
    <t>APPROXIMATE DELIVERY SCHEDULE</t>
  </si>
  <si>
    <t>SEPT</t>
  </si>
  <si>
    <t>OCT</t>
  </si>
  <si>
    <t>NOV</t>
  </si>
  <si>
    <t>DEC</t>
  </si>
  <si>
    <t>JAN</t>
  </si>
  <si>
    <t>FEB</t>
  </si>
  <si>
    <t>MAY</t>
  </si>
  <si>
    <t>TOTALS</t>
  </si>
  <si>
    <t>1.20 oz</t>
  </si>
  <si>
    <t>1.00 oz</t>
  </si>
  <si>
    <t>3.20 Ground Beef Burgers (Raw)</t>
  </si>
  <si>
    <t>2.50 Ground Beef Sandwich Steaks (Raw)</t>
  </si>
  <si>
    <t>2.75 Ground Beef Sandwich Steaks (Raw)</t>
  </si>
  <si>
    <t>1.00 Fully Cooked Swedish Style Beef Meatballs</t>
  </si>
  <si>
    <t>75156-93421</t>
  </si>
  <si>
    <t>75156-93427</t>
  </si>
  <si>
    <t>75156-95212</t>
  </si>
  <si>
    <t>75156-93429</t>
  </si>
  <si>
    <t>75156-93322</t>
  </si>
  <si>
    <t>75156-94675</t>
  </si>
  <si>
    <t>2.70 oz</t>
  </si>
  <si>
    <t>75156-94700</t>
  </si>
  <si>
    <t>75156-97212</t>
  </si>
  <si>
    <t>75156-93310</t>
  </si>
  <si>
    <t>75156-91100</t>
  </si>
  <si>
    <t>1 lb. Ground Beef Bricks - Ready to Cook (Raw)</t>
  </si>
  <si>
    <t>75156-95120</t>
  </si>
  <si>
    <t>Enter the number of required cases for each month</t>
  </si>
  <si>
    <t>Depending on Warehouse restrictions totals may be adjusted</t>
  </si>
  <si>
    <t>Street Address:</t>
  </si>
  <si>
    <t>City, State:</t>
  </si>
  <si>
    <t>Zip:</t>
  </si>
  <si>
    <t>Purchase Order Number:</t>
  </si>
  <si>
    <t>Yes</t>
  </si>
  <si>
    <t>No</t>
  </si>
  <si>
    <r>
      <rPr>
        <b/>
        <sz val="11"/>
        <rFont val="Arial"/>
        <family val="2"/>
      </rPr>
      <t>Maid-Rite uses 100154-Beef and 100193 Pork</t>
    </r>
    <r>
      <rPr>
        <sz val="11"/>
        <rFont val="Arial"/>
        <family val="2"/>
      </rPr>
      <t>.</t>
    </r>
    <r>
      <rPr>
        <b/>
        <sz val="11"/>
        <rFont val="Arial"/>
        <family val="2"/>
      </rPr>
      <t xml:space="preserve"> Our BPID# is 5004950.</t>
    </r>
  </si>
  <si>
    <t>Bill To:</t>
  </si>
  <si>
    <t>Name:</t>
  </si>
  <si>
    <t>Tel:</t>
  </si>
  <si>
    <t>Email:</t>
  </si>
  <si>
    <t>Fax Number:</t>
  </si>
  <si>
    <t>Delivery Purchase Order Required?</t>
  </si>
  <si>
    <t>ITEM NUMBER</t>
  </si>
  <si>
    <t>DESCRIPTION</t>
  </si>
  <si>
    <t>Approx. Servings Per Case</t>
  </si>
  <si>
    <t>CN Serving Size (oz)</t>
  </si>
  <si>
    <t>75156-95320</t>
  </si>
  <si>
    <t>email address for invoices</t>
  </si>
  <si>
    <t xml:space="preserve"> Would like to receive your invoices through email</t>
  </si>
  <si>
    <t>PLEASE FILL IN ALL YELLOW AREAS</t>
  </si>
  <si>
    <r>
      <rPr>
        <b/>
        <sz val="18"/>
        <color indexed="10"/>
        <rFont val="Verdana"/>
        <family val="2"/>
      </rPr>
      <t>Forecasting Form</t>
    </r>
    <r>
      <rPr>
        <b/>
        <sz val="18"/>
        <rFont val="Verdana"/>
        <family val="2"/>
      </rPr>
      <t xml:space="preserve">
2023 - 2024 ORDER FORM                   </t>
    </r>
  </si>
  <si>
    <t>1oz Ckd Beef Burgers Charbroiled</t>
  </si>
  <si>
    <t>2oz Ckd Beef Burgers Charbroiled</t>
  </si>
  <si>
    <t>2.5 Ckd Beef Burgers Charbroiled</t>
  </si>
  <si>
    <t>3oz Ckd Beef Burgers Charbroiled</t>
  </si>
  <si>
    <r>
      <t xml:space="preserve">1.25 Ckd Little Andie Patties with APP Charbroiled                        </t>
    </r>
    <r>
      <rPr>
        <b/>
        <sz val="10"/>
        <rFont val="Verdana"/>
        <family val="2"/>
      </rPr>
      <t xml:space="preserve">  </t>
    </r>
    <r>
      <rPr>
        <b/>
        <sz val="10"/>
        <color indexed="56"/>
        <rFont val="Courier New"/>
        <family val="3"/>
      </rPr>
      <t xml:space="preserve">          </t>
    </r>
  </si>
  <si>
    <t>2.25oz Ckd LS Beef Patties w/APP Charbroiled</t>
  </si>
  <si>
    <t>3oz Ckd LS Beef Patties w/APP Charbroiled</t>
  </si>
  <si>
    <t>2.6oz Ckd Salisbury Steak</t>
  </si>
  <si>
    <t xml:space="preserve">2.6oz Ckd Meatloaf Slices                   </t>
  </si>
  <si>
    <t>.5oz Ckd Beef Meatballs</t>
  </si>
  <si>
    <t>.833oz Ckd Beef Meatballs</t>
  </si>
  <si>
    <t>.675oz Ckd GF SF Beef Meatballs</t>
  </si>
  <si>
    <t>.65oz Ckd LS Beef &amp; Mushroom Meatballs</t>
  </si>
  <si>
    <t>2.5oz Ckd BBQ Seasoned Beef Pattie Ribs CL</t>
  </si>
  <si>
    <t>1.2oz Ckd Beef Sunrise Sausage Patties</t>
  </si>
  <si>
    <t>2.5oz Ckd BBQ Seasoned Pork Rib Pattie Cl</t>
  </si>
  <si>
    <t>1.2oz Ckd Pork Sausage Patties</t>
  </si>
  <si>
    <t>2.5oz Ckdd Pork Sausage Patties</t>
  </si>
  <si>
    <t>1.2oz Ckd Pork Sausage Links</t>
  </si>
  <si>
    <t>MAR</t>
  </si>
  <si>
    <t>APR</t>
  </si>
  <si>
    <t>Special Instructions: This is where you would put the Distributor (Warehouse) for Delivery</t>
  </si>
  <si>
    <r>
      <t>MAID-RITE SPECIALTY FOODS INC</t>
    </r>
    <r>
      <rPr>
        <sz val="12"/>
        <rFont val="Verdana"/>
        <family val="2"/>
      </rPr>
      <t xml:space="preserve">
</t>
    </r>
    <r>
      <rPr>
        <sz val="12"/>
        <rFont val="Lucida Console"/>
        <family val="3"/>
      </rPr>
      <t>1</t>
    </r>
    <r>
      <rPr>
        <b/>
        <sz val="12"/>
        <rFont val="Lucida Console"/>
        <family val="3"/>
      </rPr>
      <t>05 Keystone Industrial Park
Dunmore, PA 18512
Phone: (800) 233-4259
Contact: Brenda Samsell x127 or Robin Kramer 101</t>
    </r>
  </si>
  <si>
    <t>3.2oz Ground Beef Burgers (Raw)</t>
  </si>
  <si>
    <t>2.5oz Ground Beef Sandwich Steaks (Raw)</t>
  </si>
  <si>
    <t>2.75oz Ground Beef Sandwich Steaks (Raw)</t>
  </si>
  <si>
    <t>2.5oz Ckd Beef Burgers Charbroiled</t>
  </si>
  <si>
    <r>
      <t xml:space="preserve">1.25oz Ckd Little Andie Patties with APP Charbroiled                        </t>
    </r>
    <r>
      <rPr>
        <b/>
        <sz val="10"/>
        <rFont val="Verdana"/>
        <family val="2"/>
      </rPr>
      <t xml:space="preserve">  </t>
    </r>
    <r>
      <rPr>
        <b/>
        <sz val="10"/>
        <color indexed="56"/>
        <rFont val="Courier New"/>
        <family val="3"/>
      </rPr>
      <t xml:space="preserve">          </t>
    </r>
  </si>
  <si>
    <t>2.6oz Ckd  Salisbury Steak</t>
  </si>
  <si>
    <t>0.5oz Ckd Beef Meatballs</t>
  </si>
  <si>
    <t>0.833oz Ckd Beef Meatballs</t>
  </si>
  <si>
    <t>0.675oz Cdd GF SF Beef Meatballs</t>
  </si>
  <si>
    <t>0.65oz Ckd LS Beef &amp; Mushroom Meatballs</t>
  </si>
  <si>
    <t>2.5oz Ckd BBQ Seasoned Pork Rib Pattie SF/GF</t>
  </si>
  <si>
    <t>2.5oz Ckd Pork Sausage Patties</t>
  </si>
  <si>
    <t>Maid-Rite Specialty Foods requires approx. 8 weeks lead time for all orders. Subject to 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</si>
</sst>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0.000"/>
    <numFmt numFmtId="166" formatCode="#,##0.00&quot; lbs&quot;"/>
    <numFmt numFmtId="167" formatCode="#,##0.00&quot; ozs&quot;"/>
    <numFmt numFmtId="168" formatCode="_(* #,##0_);_(* \(#,##0\);_(* &quot;-&quot;??_);_(@_)"/>
  </numFmts>
  <fonts count="32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sz val="12"/>
      <name val="Verdana"/>
      <family val="2"/>
    </font>
    <font>
      <sz val="14"/>
      <name val="Verdana"/>
      <family val="2"/>
    </font>
    <font>
      <b/>
      <sz val="10"/>
      <name val="Arial"/>
      <family val="2"/>
    </font>
    <font>
      <b/>
      <sz val="12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4"/>
      <name val="Verdana"/>
      <family val="2"/>
    </font>
    <font>
      <b/>
      <sz val="11"/>
      <name val="Arial"/>
      <family val="2"/>
    </font>
    <font>
      <sz val="10"/>
      <name val="Helv"/>
    </font>
    <font>
      <sz val="12"/>
      <name val="Lucida Console"/>
      <family val="3"/>
    </font>
    <font>
      <b/>
      <sz val="12"/>
      <name val="Lucida Console"/>
      <family val="3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Verdana"/>
      <family val="2"/>
    </font>
    <font>
      <b/>
      <sz val="10"/>
      <color indexed="56"/>
      <name val="Courier New"/>
      <family val="3"/>
    </font>
    <font>
      <sz val="8"/>
      <name val="Arial"/>
      <family val="2"/>
    </font>
    <font>
      <b/>
      <sz val="18"/>
      <name val="Verdana"/>
      <family val="2"/>
    </font>
    <font>
      <b/>
      <sz val="18"/>
      <color indexed="10"/>
      <name val="Verdana"/>
      <family val="2"/>
    </font>
    <font>
      <b/>
      <sz val="10"/>
      <color rgb="FFFF0000"/>
      <name val="Arial"/>
      <family val="2"/>
    </font>
    <font>
      <b/>
      <sz val="10"/>
      <color rgb="FFFF0000"/>
      <name val="Verdana"/>
      <family val="2"/>
    </font>
    <font>
      <b/>
      <u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2" fillId="0" borderId="0" xfId="0" applyFont="1" applyProtection="1"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20" fillId="0" borderId="4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20" fillId="0" borderId="4" xfId="0" applyFont="1" applyBorder="1" applyAlignment="1" applyProtection="1">
      <alignment vertical="center"/>
      <protection hidden="1"/>
    </xf>
    <xf numFmtId="0" fontId="5" fillId="3" borderId="4" xfId="0" applyFont="1" applyFill="1" applyBorder="1" applyAlignment="1" applyProtection="1">
      <alignment horizontal="center"/>
      <protection hidden="1"/>
    </xf>
    <xf numFmtId="0" fontId="20" fillId="3" borderId="4" xfId="0" applyFont="1" applyFill="1" applyBorder="1" applyAlignment="1" applyProtection="1">
      <alignment horizontal="left" vertical="center" wrapText="1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20" fillId="3" borderId="4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20" fillId="0" borderId="0" xfId="0" applyFont="1" applyProtection="1">
      <protection hidden="1"/>
    </xf>
    <xf numFmtId="1" fontId="5" fillId="3" borderId="0" xfId="2" applyNumberFormat="1" applyFont="1" applyFill="1" applyAlignment="1" applyProtection="1">
      <alignment horizontal="center" vertical="center" wrapText="1"/>
      <protection hidden="1"/>
    </xf>
    <xf numFmtId="1" fontId="8" fillId="0" borderId="0" xfId="2" applyNumberFormat="1" applyFont="1" applyAlignment="1" applyProtection="1">
      <alignment horizontal="left" vertical="center" wrapText="1"/>
      <protection hidden="1"/>
    </xf>
    <xf numFmtId="1" fontId="5" fillId="0" borderId="0" xfId="2" applyNumberFormat="1" applyFont="1" applyAlignment="1" applyProtection="1">
      <alignment horizontal="center" vertical="center" wrapText="1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horizontal="left" vertical="center" wrapText="1"/>
    </xf>
    <xf numFmtId="3" fontId="8" fillId="0" borderId="5" xfId="0" applyNumberFormat="1" applyFont="1" applyBorder="1" applyAlignment="1" applyProtection="1">
      <alignment horizontal="center" vertical="center" wrapText="1"/>
      <protection locked="0"/>
    </xf>
    <xf numFmtId="3" fontId="8" fillId="0" borderId="5" xfId="0" applyNumberFormat="1" applyFont="1" applyBorder="1" applyAlignment="1">
      <alignment horizontal="center" vertical="center" wrapText="1"/>
    </xf>
    <xf numFmtId="0" fontId="6" fillId="0" borderId="0" xfId="0" applyFont="1"/>
    <xf numFmtId="0" fontId="2" fillId="0" borderId="8" xfId="0" applyFont="1" applyBorder="1"/>
    <xf numFmtId="0" fontId="13" fillId="0" borderId="0" xfId="0" applyFont="1"/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/>
    <xf numFmtId="0" fontId="6" fillId="0" borderId="8" xfId="0" applyFont="1" applyBorder="1"/>
    <xf numFmtId="0" fontId="1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0" fontId="20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3" fillId="0" borderId="4" xfId="0" quotePrefix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 wrapText="1"/>
    </xf>
    <xf numFmtId="0" fontId="13" fillId="0" borderId="7" xfId="0" quotePrefix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20" fillId="0" borderId="4" xfId="0" applyFont="1" applyBorder="1" applyAlignment="1">
      <alignment horizontal="left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13" fillId="3" borderId="4" xfId="0" quotePrefix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5" fontId="8" fillId="3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2" fillId="0" borderId="0" xfId="1" applyNumberFormat="1" applyFont="1" applyBorder="1" applyAlignment="1" applyProtection="1">
      <alignment horizontal="center" vertical="center"/>
    </xf>
    <xf numFmtId="0" fontId="4" fillId="0" borderId="0" xfId="0" quotePrefix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3" fillId="0" borderId="0" xfId="0" applyFont="1"/>
    <xf numFmtId="3" fontId="6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2" fillId="0" borderId="17" xfId="0" applyFont="1" applyBorder="1"/>
    <xf numFmtId="0" fontId="10" fillId="0" borderId="8" xfId="0" applyFont="1" applyBorder="1"/>
    <xf numFmtId="0" fontId="11" fillId="0" borderId="0" xfId="0" applyFont="1" applyAlignment="1">
      <alignment horizontal="left"/>
    </xf>
    <xf numFmtId="0" fontId="11" fillId="0" borderId="0" xfId="0" applyFont="1"/>
    <xf numFmtId="0" fontId="0" fillId="0" borderId="8" xfId="0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8" xfId="0" applyFont="1" applyBorder="1" applyAlignment="1">
      <alignment horizontal="center"/>
    </xf>
    <xf numFmtId="0" fontId="5" fillId="0" borderId="0" xfId="0" applyFont="1"/>
    <xf numFmtId="0" fontId="11" fillId="0" borderId="0" xfId="0" applyFont="1" applyAlignment="1">
      <alignment vertical="center"/>
    </xf>
    <xf numFmtId="0" fontId="2" fillId="0" borderId="4" xfId="0" applyFont="1" applyBorder="1"/>
    <xf numFmtId="168" fontId="8" fillId="0" borderId="4" xfId="3" applyNumberFormat="1" applyFont="1" applyBorder="1" applyProtection="1"/>
    <xf numFmtId="0" fontId="8" fillId="0" borderId="4" xfId="0" applyFont="1" applyBorder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0" fontId="27" fillId="0" borderId="0" xfId="0" applyFont="1"/>
    <xf numFmtId="0" fontId="11" fillId="4" borderId="4" xfId="0" applyFont="1" applyFill="1" applyBorder="1" applyProtection="1">
      <protection locked="0"/>
    </xf>
    <xf numFmtId="0" fontId="11" fillId="4" borderId="4" xfId="0" applyFont="1" applyFill="1" applyBorder="1" applyAlignment="1" applyProtection="1">
      <alignment horizontal="left"/>
      <protection locked="0"/>
    </xf>
    <xf numFmtId="0" fontId="11" fillId="4" borderId="4" xfId="0" applyFont="1" applyFill="1" applyBorder="1" applyAlignment="1" applyProtection="1">
      <alignment horizontal="right"/>
      <protection locked="0"/>
    </xf>
    <xf numFmtId="0" fontId="11" fillId="3" borderId="0" xfId="0" applyFont="1" applyFill="1" applyProtection="1">
      <protection locked="0"/>
    </xf>
    <xf numFmtId="0" fontId="20" fillId="3" borderId="4" xfId="0" applyFont="1" applyFill="1" applyBorder="1" applyAlignment="1">
      <alignment vertical="center" shrinkToFit="1"/>
    </xf>
    <xf numFmtId="0" fontId="8" fillId="4" borderId="4" xfId="0" applyFont="1" applyFill="1" applyBorder="1" applyProtection="1">
      <protection locked="0"/>
    </xf>
    <xf numFmtId="0" fontId="8" fillId="4" borderId="4" xfId="0" applyFont="1" applyFill="1" applyBorder="1"/>
    <xf numFmtId="168" fontId="8" fillId="4" borderId="4" xfId="3" applyNumberFormat="1" applyFont="1" applyFill="1" applyBorder="1" applyProtection="1">
      <protection locked="0"/>
    </xf>
    <xf numFmtId="168" fontId="8" fillId="4" borderId="4" xfId="3" applyNumberFormat="1" applyFont="1" applyFill="1" applyBorder="1" applyProtection="1"/>
    <xf numFmtId="0" fontId="29" fillId="3" borderId="0" xfId="0" applyFont="1" applyFill="1"/>
    <xf numFmtId="0" fontId="11" fillId="4" borderId="7" xfId="0" applyFont="1" applyFill="1" applyBorder="1" applyProtection="1">
      <protection locked="0"/>
    </xf>
    <xf numFmtId="0" fontId="11" fillId="4" borderId="9" xfId="0" applyFont="1" applyFill="1" applyBorder="1" applyProtection="1">
      <protection locked="0"/>
    </xf>
    <xf numFmtId="0" fontId="11" fillId="4" borderId="16" xfId="0" applyFont="1" applyFill="1" applyBorder="1" applyProtection="1">
      <protection locked="0"/>
    </xf>
    <xf numFmtId="0" fontId="11" fillId="0" borderId="0" xfId="0" applyFont="1" applyAlignment="1">
      <alignment horizontal="right"/>
    </xf>
    <xf numFmtId="0" fontId="5" fillId="4" borderId="7" xfId="0" applyFont="1" applyFill="1" applyBorder="1" applyProtection="1">
      <protection locked="0"/>
    </xf>
    <xf numFmtId="0" fontId="5" fillId="4" borderId="9" xfId="0" applyFont="1" applyFill="1" applyBorder="1" applyProtection="1">
      <protection locked="0"/>
    </xf>
    <xf numFmtId="0" fontId="5" fillId="4" borderId="16" xfId="0" applyFont="1" applyFill="1" applyBorder="1" applyProtection="1">
      <protection locked="0"/>
    </xf>
    <xf numFmtId="168" fontId="8" fillId="4" borderId="7" xfId="3" applyNumberFormat="1" applyFont="1" applyFill="1" applyBorder="1" applyProtection="1">
      <protection locked="0"/>
    </xf>
    <xf numFmtId="168" fontId="8" fillId="4" borderId="16" xfId="3" applyNumberFormat="1" applyFont="1" applyFill="1" applyBorder="1" applyProtection="1">
      <protection locked="0"/>
    </xf>
    <xf numFmtId="168" fontId="8" fillId="4" borderId="7" xfId="3" applyNumberFormat="1" applyFont="1" applyFill="1" applyBorder="1" applyAlignment="1" applyProtection="1">
      <alignment horizontal="center"/>
      <protection locked="0"/>
    </xf>
    <xf numFmtId="168" fontId="8" fillId="4" borderId="16" xfId="3" applyNumberFormat="1" applyFont="1" applyFill="1" applyBorder="1" applyAlignment="1" applyProtection="1">
      <alignment horizontal="center"/>
      <protection locked="0"/>
    </xf>
    <xf numFmtId="0" fontId="11" fillId="4" borderId="0" xfId="0" applyFont="1" applyFill="1"/>
    <xf numFmtId="0" fontId="11" fillId="0" borderId="21" xfId="0" applyFont="1" applyBorder="1" applyAlignment="1">
      <alignment horizontal="right"/>
    </xf>
    <xf numFmtId="0" fontId="0" fillId="0" borderId="0" xfId="0" applyAlignment="1">
      <alignment horizontal="right"/>
    </xf>
    <xf numFmtId="0" fontId="10" fillId="4" borderId="20" xfId="0" applyFont="1" applyFill="1" applyBorder="1" applyProtection="1">
      <protection locked="0"/>
    </xf>
    <xf numFmtId="0" fontId="10" fillId="4" borderId="19" xfId="0" applyFont="1" applyFill="1" applyBorder="1" applyProtection="1">
      <protection locked="0"/>
    </xf>
    <xf numFmtId="0" fontId="10" fillId="4" borderId="17" xfId="0" applyFont="1" applyFill="1" applyBorder="1" applyProtection="1">
      <protection locked="0"/>
    </xf>
    <xf numFmtId="0" fontId="10" fillId="4" borderId="21" xfId="0" applyFont="1" applyFill="1" applyBorder="1" applyProtection="1">
      <protection locked="0"/>
    </xf>
    <xf numFmtId="0" fontId="10" fillId="4" borderId="0" xfId="0" applyFont="1" applyFill="1" applyProtection="1">
      <protection locked="0"/>
    </xf>
    <xf numFmtId="0" fontId="10" fillId="4" borderId="8" xfId="0" applyFont="1" applyFill="1" applyBorder="1" applyProtection="1">
      <protection locked="0"/>
    </xf>
    <xf numFmtId="0" fontId="10" fillId="4" borderId="6" xfId="0" applyFont="1" applyFill="1" applyBorder="1" applyProtection="1">
      <protection locked="0"/>
    </xf>
    <xf numFmtId="0" fontId="10" fillId="4" borderId="3" xfId="0" applyFont="1" applyFill="1" applyBorder="1" applyProtection="1">
      <protection locked="0"/>
    </xf>
    <xf numFmtId="0" fontId="10" fillId="4" borderId="18" xfId="0" applyFont="1" applyFill="1" applyBorder="1" applyProtection="1">
      <protection locked="0"/>
    </xf>
    <xf numFmtId="0" fontId="27" fillId="0" borderId="0" xfId="0" applyFont="1"/>
    <xf numFmtId="0" fontId="11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/>
    <xf numFmtId="0" fontId="0" fillId="0" borderId="8" xfId="0" applyBorder="1"/>
    <xf numFmtId="0" fontId="10" fillId="4" borderId="7" xfId="0" applyFont="1" applyFill="1" applyBorder="1" applyAlignment="1">
      <alignment shrinkToFit="1"/>
    </xf>
    <xf numFmtId="0" fontId="0" fillId="4" borderId="9" xfId="0" applyFill="1" applyBorder="1" applyAlignment="1">
      <alignment shrinkToFit="1"/>
    </xf>
    <xf numFmtId="0" fontId="0" fillId="4" borderId="16" xfId="0" applyFill="1" applyBorder="1" applyAlignment="1">
      <alignment shrinkToFit="1"/>
    </xf>
    <xf numFmtId="4" fontId="8" fillId="0" borderId="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19" fillId="0" borderId="13" xfId="0" applyNumberFormat="1" applyFont="1" applyBorder="1" applyAlignment="1">
      <alignment horizontal="center"/>
    </xf>
    <xf numFmtId="0" fontId="28" fillId="4" borderId="0" xfId="0" applyFont="1" applyFill="1" applyAlignment="1">
      <alignment horizontal="center" vertical="center"/>
    </xf>
    <xf numFmtId="0" fontId="3" fillId="0" borderId="0" xfId="0" applyFont="1"/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18" fillId="0" borderId="13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1" fillId="3" borderId="19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6" fillId="2" borderId="7" xfId="0" applyFont="1" applyFill="1" applyBorder="1"/>
    <xf numFmtId="0" fontId="0" fillId="0" borderId="9" xfId="0" applyBorder="1"/>
    <xf numFmtId="0" fontId="0" fillId="0" borderId="16" xfId="0" applyBorder="1"/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8" fontId="8" fillId="0" borderId="7" xfId="3" applyNumberFormat="1" applyFont="1" applyBorder="1" applyAlignment="1" applyProtection="1">
      <alignment horizontal="center"/>
    </xf>
    <xf numFmtId="168" fontId="8" fillId="0" borderId="16" xfId="3" applyNumberFormat="1" applyFont="1" applyBorder="1" applyAlignment="1" applyProtection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5" fillId="0" borderId="3" xfId="0" applyFont="1" applyBorder="1" applyAlignment="1">
      <alignment horizontal="right" vertical="center"/>
    </xf>
    <xf numFmtId="0" fontId="25" fillId="0" borderId="18" xfId="0" applyFont="1" applyBorder="1" applyAlignment="1">
      <alignment horizontal="right" vertical="center"/>
    </xf>
    <xf numFmtId="0" fontId="26" fillId="0" borderId="3" xfId="0" applyFont="1" applyBorder="1" applyAlignment="1">
      <alignment horizontal="left" vertical="center"/>
    </xf>
  </cellXfs>
  <cellStyles count="4">
    <cellStyle name="Comma" xfId="3" builtinId="3"/>
    <cellStyle name="Currency" xfId="1" builtinId="4"/>
    <cellStyle name="Normal" xfId="0" builtinId="0"/>
    <cellStyle name="Normal_SEPDS A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560917</xdr:colOff>
      <xdr:row>1</xdr:row>
      <xdr:rowOff>91017</xdr:rowOff>
    </xdr:from>
    <xdr:to>
      <xdr:col>16</xdr:col>
      <xdr:colOff>804335</xdr:colOff>
      <xdr:row>5</xdr:row>
      <xdr:rowOff>582084</xdr:rowOff>
    </xdr:to>
    <xdr:pic>
      <xdr:nvPicPr>
        <xdr:cNvPr id="2723" name="Picture 6" descr="https://static.wixstatic.com/media/7fa988_98dd27c2fc1342e9afb88022299e54f3.png/v1/fill/w_405,h_111,al_c,usm_0.66_1.00_0.01/7fa988_98dd27c2fc1342e9afb88022299e54f3.png">
          <a:extLst>
            <a:ext uri="{FF2B5EF4-FFF2-40B4-BE49-F238E27FC236}">
              <a16:creationId xmlns:a16="http://schemas.microsoft.com/office/drawing/2014/main" id="{7FE6AAC6-A3DB-4DD3-B920-F795DF336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249767"/>
          <a:ext cx="3958168" cy="1157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32"/>
  <sheetViews>
    <sheetView showGridLines="0" showZeros="0" tabSelected="1" topLeftCell="A6" zoomScale="90" zoomScaleNormal="90" workbookViewId="0">
      <selection activeCell="J18" sqref="J18"/>
    </sheetView>
  </sheetViews>
  <sheetFormatPr defaultRowHeight="12.75" x14ac:dyDescent="0.2"/>
  <cols>
    <col min="1" max="1" width="18.7109375" style="1" customWidth="1"/>
    <col min="2" max="2" width="55.28515625" style="1" customWidth="1"/>
    <col min="3" max="3" width="14.28515625" style="1" customWidth="1"/>
    <col min="4" max="4" width="14" style="1" customWidth="1"/>
    <col min="5" max="5" width="15.5703125" style="1" customWidth="1"/>
    <col min="6" max="6" width="13.7109375" style="1" customWidth="1"/>
    <col min="7" max="7" width="3.28515625" style="1" customWidth="1"/>
    <col min="8" max="8" width="12.140625" style="1" customWidth="1"/>
    <col min="9" max="9" width="6" style="1" bestFit="1" customWidth="1"/>
    <col min="10" max="10" width="13" style="1" customWidth="1"/>
    <col min="11" max="11" width="6" style="1" customWidth="1"/>
    <col min="12" max="12" width="15.7109375" style="1" customWidth="1"/>
    <col min="13" max="13" width="6" style="1" bestFit="1" customWidth="1"/>
    <col min="14" max="14" width="10.7109375" style="1" customWidth="1"/>
    <col min="15" max="15" width="12.42578125" style="1" customWidth="1"/>
    <col min="16" max="16" width="10.7109375" style="1" customWidth="1"/>
    <col min="17" max="17" width="15" style="1" customWidth="1"/>
    <col min="18" max="16384" width="9.140625" style="1"/>
  </cols>
  <sheetData>
    <row r="1" spans="1:20" ht="12.75" customHeight="1" x14ac:dyDescent="0.2">
      <c r="A1" s="166" t="s">
        <v>119</v>
      </c>
      <c r="B1" s="167"/>
      <c r="C1" s="30"/>
      <c r="Q1" s="31"/>
    </row>
    <row r="2" spans="1:20" ht="12.75" customHeight="1" x14ac:dyDescent="0.25">
      <c r="A2" s="167"/>
      <c r="B2" s="167"/>
      <c r="C2" s="30"/>
      <c r="L2" s="32"/>
      <c r="M2" s="32"/>
      <c r="N2" s="32"/>
      <c r="O2" s="32"/>
      <c r="P2" s="32"/>
      <c r="Q2" s="33"/>
    </row>
    <row r="3" spans="1:20" ht="12.75" customHeight="1" x14ac:dyDescent="0.25">
      <c r="A3" s="167"/>
      <c r="B3" s="167"/>
      <c r="C3" s="30"/>
      <c r="D3" s="34"/>
      <c r="E3" s="34"/>
      <c r="F3" s="34"/>
      <c r="G3" s="34"/>
      <c r="H3" s="34"/>
      <c r="I3" s="34"/>
      <c r="J3" s="34"/>
      <c r="K3" s="34"/>
      <c r="L3" s="32"/>
      <c r="M3" s="32"/>
      <c r="N3" s="32"/>
      <c r="O3" s="32"/>
      <c r="P3" s="32"/>
      <c r="Q3" s="33"/>
    </row>
    <row r="4" spans="1:20" ht="12.75" customHeight="1" x14ac:dyDescent="0.2">
      <c r="A4" s="167"/>
      <c r="B4" s="167"/>
      <c r="C4" s="30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3"/>
    </row>
    <row r="5" spans="1:20" ht="15" customHeight="1" x14ac:dyDescent="0.2">
      <c r="A5" s="167"/>
      <c r="B5" s="167"/>
      <c r="C5" s="161" t="s">
        <v>96</v>
      </c>
      <c r="D5" s="162"/>
      <c r="E5" s="162"/>
      <c r="F5" s="162"/>
      <c r="G5" s="162"/>
      <c r="H5" s="162"/>
      <c r="I5" s="162"/>
      <c r="J5" s="35"/>
      <c r="K5" s="35"/>
      <c r="L5" s="35"/>
      <c r="M5" s="35"/>
      <c r="N5" s="34"/>
      <c r="O5" s="34"/>
      <c r="P5" s="34"/>
      <c r="Q5" s="33"/>
    </row>
    <row r="6" spans="1:20" ht="52.5" customHeight="1" x14ac:dyDescent="0.2">
      <c r="A6" s="167"/>
      <c r="B6" s="167"/>
      <c r="C6" s="162"/>
      <c r="D6" s="162"/>
      <c r="E6" s="162"/>
      <c r="F6" s="162"/>
      <c r="G6" s="162"/>
      <c r="H6" s="162"/>
      <c r="I6" s="162"/>
      <c r="J6" s="36"/>
      <c r="K6" s="36"/>
      <c r="L6" s="36"/>
      <c r="M6" s="36"/>
      <c r="N6" s="34"/>
      <c r="O6" s="34"/>
      <c r="P6" s="34"/>
      <c r="Q6" s="33"/>
    </row>
    <row r="7" spans="1:20" ht="6" customHeight="1" x14ac:dyDescent="0.2">
      <c r="A7" s="27"/>
      <c r="B7" s="27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4"/>
      <c r="O7" s="34"/>
      <c r="P7" s="34"/>
      <c r="Q7" s="33"/>
    </row>
    <row r="8" spans="1:20" ht="5.25" customHeight="1" x14ac:dyDescent="0.2">
      <c r="A8" s="163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5"/>
    </row>
    <row r="9" spans="1:20" ht="0.75" customHeight="1" thickBot="1" x14ac:dyDescent="0.25">
      <c r="A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0"/>
      <c r="O9" s="30"/>
      <c r="P9" s="30"/>
      <c r="Q9" s="38"/>
    </row>
    <row r="10" spans="1:20" s="6" customFormat="1" ht="75" customHeight="1" thickBot="1" x14ac:dyDescent="0.25">
      <c r="A10" s="39" t="s">
        <v>0</v>
      </c>
      <c r="B10" s="39" t="s">
        <v>1</v>
      </c>
      <c r="C10" s="40" t="s">
        <v>13</v>
      </c>
      <c r="D10" s="40" t="s">
        <v>91</v>
      </c>
      <c r="E10" s="40" t="s">
        <v>14</v>
      </c>
      <c r="F10" s="40" t="s">
        <v>2</v>
      </c>
      <c r="G10" s="40" t="s">
        <v>3</v>
      </c>
      <c r="H10" s="40" t="s">
        <v>90</v>
      </c>
      <c r="I10" s="40" t="s">
        <v>4</v>
      </c>
      <c r="J10" s="40" t="s">
        <v>5</v>
      </c>
      <c r="K10" s="40" t="s">
        <v>6</v>
      </c>
      <c r="L10" s="40" t="s">
        <v>44</v>
      </c>
      <c r="M10" s="40" t="s">
        <v>4</v>
      </c>
      <c r="N10" s="154" t="s">
        <v>9</v>
      </c>
      <c r="O10" s="155"/>
      <c r="P10" s="155"/>
      <c r="Q10" s="156"/>
      <c r="T10" s="5"/>
    </row>
    <row r="11" spans="1:20" s="2" customFormat="1" ht="21.95" customHeight="1" x14ac:dyDescent="0.2">
      <c r="A11" s="41" t="s">
        <v>70</v>
      </c>
      <c r="B11" s="42" t="s">
        <v>71</v>
      </c>
      <c r="C11" s="43" t="s">
        <v>32</v>
      </c>
      <c r="D11" s="43" t="s">
        <v>66</v>
      </c>
      <c r="E11" s="44" t="s">
        <v>33</v>
      </c>
      <c r="F11" s="28"/>
      <c r="G11" s="45" t="s">
        <v>3</v>
      </c>
      <c r="H11" s="46">
        <v>178</v>
      </c>
      <c r="I11" s="47" t="s">
        <v>4</v>
      </c>
      <c r="J11" s="29"/>
      <c r="K11" s="48" t="s">
        <v>6</v>
      </c>
      <c r="L11" s="49">
        <v>32.61</v>
      </c>
      <c r="M11" s="50" t="s">
        <v>4</v>
      </c>
      <c r="N11" s="142">
        <f>SUM(J11*L11)</f>
        <v>0</v>
      </c>
      <c r="O11" s="142"/>
      <c r="P11" s="142"/>
      <c r="Q11" s="143"/>
      <c r="T11" s="4"/>
    </row>
    <row r="12" spans="1:20" s="2" customFormat="1" ht="21.95" customHeight="1" x14ac:dyDescent="0.2">
      <c r="A12" s="51" t="s">
        <v>17</v>
      </c>
      <c r="B12" s="42" t="s">
        <v>120</v>
      </c>
      <c r="C12" s="43" t="s">
        <v>16</v>
      </c>
      <c r="D12" s="43" t="s">
        <v>18</v>
      </c>
      <c r="E12" s="44" t="s">
        <v>38</v>
      </c>
      <c r="F12" s="28"/>
      <c r="G12" s="45" t="s">
        <v>3</v>
      </c>
      <c r="H12" s="43">
        <v>140</v>
      </c>
      <c r="I12" s="47" t="s">
        <v>4</v>
      </c>
      <c r="J12" s="29"/>
      <c r="K12" s="48" t="s">
        <v>6</v>
      </c>
      <c r="L12" s="49">
        <v>29.47</v>
      </c>
      <c r="M12" s="50" t="s">
        <v>4</v>
      </c>
      <c r="N12" s="142">
        <f>SUM(J12*L12)</f>
        <v>0</v>
      </c>
      <c r="O12" s="142"/>
      <c r="P12" s="142"/>
      <c r="Q12" s="143"/>
      <c r="T12" s="4"/>
    </row>
    <row r="13" spans="1:20" s="2" customFormat="1" ht="21.95" customHeight="1" x14ac:dyDescent="0.2">
      <c r="A13" s="51" t="s">
        <v>19</v>
      </c>
      <c r="B13" s="52" t="s">
        <v>121</v>
      </c>
      <c r="C13" s="43" t="s">
        <v>28</v>
      </c>
      <c r="D13" s="43" t="s">
        <v>29</v>
      </c>
      <c r="E13" s="44" t="s">
        <v>39</v>
      </c>
      <c r="F13" s="28"/>
      <c r="G13" s="45" t="s">
        <v>3</v>
      </c>
      <c r="H13" s="43">
        <v>176</v>
      </c>
      <c r="I13" s="47" t="s">
        <v>4</v>
      </c>
      <c r="J13" s="29"/>
      <c r="K13" s="48" t="s">
        <v>6</v>
      </c>
      <c r="L13" s="49">
        <v>31.25</v>
      </c>
      <c r="M13" s="50" t="s">
        <v>4</v>
      </c>
      <c r="N13" s="142">
        <f t="shared" ref="N13:N32" si="0">SUM(J13*L13)</f>
        <v>0</v>
      </c>
      <c r="O13" s="142"/>
      <c r="P13" s="142"/>
      <c r="Q13" s="143"/>
      <c r="T13" s="4"/>
    </row>
    <row r="14" spans="1:20" s="2" customFormat="1" ht="21.95" customHeight="1" x14ac:dyDescent="0.2">
      <c r="A14" s="51" t="s">
        <v>20</v>
      </c>
      <c r="B14" s="52" t="s">
        <v>122</v>
      </c>
      <c r="C14" s="43" t="s">
        <v>28</v>
      </c>
      <c r="D14" s="43" t="s">
        <v>30</v>
      </c>
      <c r="E14" s="44" t="s">
        <v>33</v>
      </c>
      <c r="F14" s="28"/>
      <c r="G14" s="45" t="s">
        <v>3</v>
      </c>
      <c r="H14" s="43">
        <v>160</v>
      </c>
      <c r="I14" s="47" t="s">
        <v>4</v>
      </c>
      <c r="J14" s="29"/>
      <c r="K14" s="48" t="s">
        <v>6</v>
      </c>
      <c r="L14" s="49">
        <v>31.25</v>
      </c>
      <c r="M14" s="50" t="s">
        <v>4</v>
      </c>
      <c r="N14" s="142">
        <f t="shared" si="0"/>
        <v>0</v>
      </c>
      <c r="O14" s="142"/>
      <c r="P14" s="142"/>
      <c r="Q14" s="143"/>
      <c r="T14" s="4"/>
    </row>
    <row r="15" spans="1:20" s="2" customFormat="1" ht="24" customHeight="1" x14ac:dyDescent="0.2">
      <c r="A15" s="41" t="s">
        <v>69</v>
      </c>
      <c r="B15" s="52" t="s">
        <v>97</v>
      </c>
      <c r="C15" s="43" t="s">
        <v>32</v>
      </c>
      <c r="D15" s="43" t="s">
        <v>55</v>
      </c>
      <c r="E15" s="44" t="s">
        <v>55</v>
      </c>
      <c r="F15" s="28"/>
      <c r="G15" s="45" t="s">
        <v>3</v>
      </c>
      <c r="H15" s="43">
        <v>480</v>
      </c>
      <c r="I15" s="47" t="s">
        <v>4</v>
      </c>
      <c r="J15" s="29"/>
      <c r="K15" s="48" t="s">
        <v>6</v>
      </c>
      <c r="L15" s="49">
        <v>44.62</v>
      </c>
      <c r="M15" s="50" t="s">
        <v>4</v>
      </c>
      <c r="N15" s="142">
        <f>SUM(J15*L15)</f>
        <v>0</v>
      </c>
      <c r="O15" s="142"/>
      <c r="P15" s="142"/>
      <c r="Q15" s="143"/>
      <c r="T15" s="4"/>
    </row>
    <row r="16" spans="1:20" s="2" customFormat="1" ht="21.95" customHeight="1" x14ac:dyDescent="0.2">
      <c r="A16" s="51" t="s">
        <v>21</v>
      </c>
      <c r="B16" s="52" t="s">
        <v>98</v>
      </c>
      <c r="C16" s="43" t="s">
        <v>32</v>
      </c>
      <c r="D16" s="43" t="s">
        <v>33</v>
      </c>
      <c r="E16" s="44" t="s">
        <v>33</v>
      </c>
      <c r="F16" s="28"/>
      <c r="G16" s="45" t="s">
        <v>3</v>
      </c>
      <c r="H16" s="43">
        <v>240</v>
      </c>
      <c r="I16" s="47" t="s">
        <v>4</v>
      </c>
      <c r="J16" s="29"/>
      <c r="K16" s="48" t="s">
        <v>6</v>
      </c>
      <c r="L16" s="49">
        <v>44.62</v>
      </c>
      <c r="M16" s="50" t="s">
        <v>4</v>
      </c>
      <c r="N16" s="142">
        <f t="shared" si="0"/>
        <v>0</v>
      </c>
      <c r="O16" s="142"/>
      <c r="P16" s="142"/>
      <c r="Q16" s="143"/>
      <c r="T16" s="4"/>
    </row>
    <row r="17" spans="1:20" s="2" customFormat="1" ht="21.95" customHeight="1" x14ac:dyDescent="0.2">
      <c r="A17" s="41" t="s">
        <v>64</v>
      </c>
      <c r="B17" s="53" t="s">
        <v>123</v>
      </c>
      <c r="C17" s="54" t="s">
        <v>32</v>
      </c>
      <c r="D17" s="54" t="s">
        <v>29</v>
      </c>
      <c r="E17" s="55" t="s">
        <v>29</v>
      </c>
      <c r="F17" s="28"/>
      <c r="G17" s="56" t="s">
        <v>3</v>
      </c>
      <c r="H17" s="54">
        <v>192</v>
      </c>
      <c r="I17" s="57" t="s">
        <v>4</v>
      </c>
      <c r="J17" s="29"/>
      <c r="K17" s="58" t="s">
        <v>6</v>
      </c>
      <c r="L17" s="59">
        <v>45.31</v>
      </c>
      <c r="M17" s="57" t="s">
        <v>4</v>
      </c>
      <c r="N17" s="142">
        <f t="shared" si="0"/>
        <v>0</v>
      </c>
      <c r="O17" s="142"/>
      <c r="P17" s="142"/>
      <c r="Q17" s="143"/>
      <c r="T17" s="4"/>
    </row>
    <row r="18" spans="1:20" s="2" customFormat="1" ht="21.95" customHeight="1" x14ac:dyDescent="0.2">
      <c r="A18" s="51" t="s">
        <v>22</v>
      </c>
      <c r="B18" s="52" t="s">
        <v>100</v>
      </c>
      <c r="C18" s="43" t="s">
        <v>32</v>
      </c>
      <c r="D18" s="43" t="s">
        <v>31</v>
      </c>
      <c r="E18" s="44" t="s">
        <v>31</v>
      </c>
      <c r="F18" s="28"/>
      <c r="G18" s="45" t="s">
        <v>3</v>
      </c>
      <c r="H18" s="43">
        <v>160</v>
      </c>
      <c r="I18" s="47" t="s">
        <v>4</v>
      </c>
      <c r="J18" s="29"/>
      <c r="K18" s="48" t="s">
        <v>6</v>
      </c>
      <c r="L18" s="49">
        <v>44.62</v>
      </c>
      <c r="M18" s="47" t="s">
        <v>4</v>
      </c>
      <c r="N18" s="142">
        <f t="shared" si="0"/>
        <v>0</v>
      </c>
      <c r="O18" s="142"/>
      <c r="P18" s="142"/>
      <c r="Q18" s="143"/>
      <c r="T18" s="4"/>
    </row>
    <row r="19" spans="1:20" s="2" customFormat="1" ht="27" customHeight="1" x14ac:dyDescent="0.2">
      <c r="A19" s="51" t="s">
        <v>60</v>
      </c>
      <c r="B19" s="52" t="s">
        <v>124</v>
      </c>
      <c r="C19" s="43" t="s">
        <v>32</v>
      </c>
      <c r="D19" s="43" t="s">
        <v>29</v>
      </c>
      <c r="E19" s="44" t="s">
        <v>38</v>
      </c>
      <c r="F19" s="28"/>
      <c r="G19" s="60" t="s">
        <v>3</v>
      </c>
      <c r="H19" s="43">
        <v>192</v>
      </c>
      <c r="I19" s="47" t="s">
        <v>4</v>
      </c>
      <c r="J19" s="29"/>
      <c r="K19" s="48" t="s">
        <v>6</v>
      </c>
      <c r="L19" s="49">
        <v>30.67</v>
      </c>
      <c r="M19" s="50" t="s">
        <v>4</v>
      </c>
      <c r="N19" s="142">
        <f t="shared" si="0"/>
        <v>0</v>
      </c>
      <c r="O19" s="142"/>
      <c r="P19" s="142"/>
      <c r="Q19" s="143"/>
      <c r="T19" s="4"/>
    </row>
    <row r="20" spans="1:20" s="2" customFormat="1" ht="21.95" customHeight="1" x14ac:dyDescent="0.2">
      <c r="A20" s="51" t="s">
        <v>61</v>
      </c>
      <c r="B20" s="52" t="s">
        <v>102</v>
      </c>
      <c r="C20" s="43" t="s">
        <v>32</v>
      </c>
      <c r="D20" s="43" t="s">
        <v>38</v>
      </c>
      <c r="E20" s="44" t="s">
        <v>33</v>
      </c>
      <c r="F20" s="28"/>
      <c r="G20" s="45" t="s">
        <v>3</v>
      </c>
      <c r="H20" s="43">
        <v>213</v>
      </c>
      <c r="I20" s="47" t="s">
        <v>4</v>
      </c>
      <c r="J20" s="29"/>
      <c r="K20" s="48" t="s">
        <v>6</v>
      </c>
      <c r="L20" s="49">
        <v>37.06</v>
      </c>
      <c r="M20" s="47" t="s">
        <v>4</v>
      </c>
      <c r="N20" s="142">
        <f t="shared" si="0"/>
        <v>0</v>
      </c>
      <c r="O20" s="142"/>
      <c r="P20" s="142"/>
      <c r="Q20" s="143"/>
      <c r="T20" s="4"/>
    </row>
    <row r="21" spans="1:20" s="2" customFormat="1" ht="21.95" customHeight="1" x14ac:dyDescent="0.2">
      <c r="A21" s="41" t="s">
        <v>63</v>
      </c>
      <c r="B21" s="53" t="s">
        <v>103</v>
      </c>
      <c r="C21" s="54" t="s">
        <v>32</v>
      </c>
      <c r="D21" s="54" t="s">
        <v>31</v>
      </c>
      <c r="E21" s="55" t="s">
        <v>30</v>
      </c>
      <c r="F21" s="28"/>
      <c r="G21" s="56" t="s">
        <v>3</v>
      </c>
      <c r="H21" s="54">
        <v>160</v>
      </c>
      <c r="I21" s="47" t="s">
        <v>4</v>
      </c>
      <c r="J21" s="29"/>
      <c r="K21" s="58" t="s">
        <v>6</v>
      </c>
      <c r="L21" s="59">
        <v>38.15</v>
      </c>
      <c r="M21" s="57" t="s">
        <v>4</v>
      </c>
      <c r="N21" s="142">
        <f t="shared" si="0"/>
        <v>0</v>
      </c>
      <c r="O21" s="142"/>
      <c r="P21" s="142"/>
      <c r="Q21" s="143"/>
      <c r="T21" s="4"/>
    </row>
    <row r="22" spans="1:20" s="2" customFormat="1" ht="21.95" customHeight="1" x14ac:dyDescent="0.2">
      <c r="A22" s="51" t="s">
        <v>23</v>
      </c>
      <c r="B22" s="52" t="s">
        <v>125</v>
      </c>
      <c r="C22" s="43" t="s">
        <v>34</v>
      </c>
      <c r="D22" s="43" t="s">
        <v>35</v>
      </c>
      <c r="E22" s="44" t="s">
        <v>33</v>
      </c>
      <c r="F22" s="28"/>
      <c r="G22" s="45" t="s">
        <v>3</v>
      </c>
      <c r="H22" s="43">
        <v>160</v>
      </c>
      <c r="I22" s="47" t="s">
        <v>4</v>
      </c>
      <c r="J22" s="29"/>
      <c r="K22" s="48" t="s">
        <v>6</v>
      </c>
      <c r="L22" s="49">
        <v>22.34</v>
      </c>
      <c r="M22" s="47" t="s">
        <v>4</v>
      </c>
      <c r="N22" s="142">
        <f t="shared" si="0"/>
        <v>0</v>
      </c>
      <c r="O22" s="142"/>
      <c r="P22" s="142"/>
      <c r="Q22" s="143"/>
      <c r="T22" s="4"/>
    </row>
    <row r="23" spans="1:20" s="2" customFormat="1" ht="21.95" customHeight="1" x14ac:dyDescent="0.2">
      <c r="A23" s="51" t="s">
        <v>43</v>
      </c>
      <c r="B23" s="52" t="s">
        <v>105</v>
      </c>
      <c r="C23" s="43" t="s">
        <v>34</v>
      </c>
      <c r="D23" s="43" t="s">
        <v>35</v>
      </c>
      <c r="E23" s="44" t="s">
        <v>33</v>
      </c>
      <c r="F23" s="28"/>
      <c r="G23" s="45" t="s">
        <v>3</v>
      </c>
      <c r="H23" s="43">
        <v>160</v>
      </c>
      <c r="I23" s="47" t="s">
        <v>4</v>
      </c>
      <c r="J23" s="29"/>
      <c r="K23" s="48" t="s">
        <v>6</v>
      </c>
      <c r="L23" s="49">
        <v>22.12</v>
      </c>
      <c r="M23" s="47" t="s">
        <v>4</v>
      </c>
      <c r="N23" s="142">
        <f t="shared" si="0"/>
        <v>0</v>
      </c>
      <c r="O23" s="142"/>
      <c r="P23" s="142"/>
      <c r="Q23" s="143"/>
      <c r="T23" s="4"/>
    </row>
    <row r="24" spans="1:20" s="2" customFormat="1" ht="21.95" customHeight="1" x14ac:dyDescent="0.2">
      <c r="A24" s="51" t="s">
        <v>24</v>
      </c>
      <c r="B24" s="52" t="s">
        <v>126</v>
      </c>
      <c r="C24" s="43" t="s">
        <v>32</v>
      </c>
      <c r="D24" s="43" t="s">
        <v>29</v>
      </c>
      <c r="E24" s="44" t="s">
        <v>33</v>
      </c>
      <c r="F24" s="28"/>
      <c r="G24" s="45" t="s">
        <v>3</v>
      </c>
      <c r="H24" s="43">
        <v>192</v>
      </c>
      <c r="I24" s="47" t="s">
        <v>4</v>
      </c>
      <c r="J24" s="29"/>
      <c r="K24" s="48" t="s">
        <v>6</v>
      </c>
      <c r="L24" s="49">
        <v>24.94</v>
      </c>
      <c r="M24" s="47" t="s">
        <v>4</v>
      </c>
      <c r="N24" s="142">
        <f t="shared" si="0"/>
        <v>0</v>
      </c>
      <c r="O24" s="142"/>
      <c r="P24" s="142"/>
      <c r="Q24" s="143"/>
      <c r="T24" s="4"/>
    </row>
    <row r="25" spans="1:20" s="2" customFormat="1" ht="21.95" hidden="1" customHeight="1" x14ac:dyDescent="0.2">
      <c r="A25" s="51" t="s">
        <v>25</v>
      </c>
      <c r="B25" s="52" t="s">
        <v>36</v>
      </c>
      <c r="C25" s="43" t="s">
        <v>32</v>
      </c>
      <c r="D25" s="43" t="s">
        <v>29</v>
      </c>
      <c r="E25" s="44" t="s">
        <v>33</v>
      </c>
      <c r="F25" s="28"/>
      <c r="G25" s="45" t="s">
        <v>3</v>
      </c>
      <c r="H25" s="43">
        <v>192</v>
      </c>
      <c r="I25" s="47" t="s">
        <v>4</v>
      </c>
      <c r="J25" s="29"/>
      <c r="K25" s="48" t="s">
        <v>6</v>
      </c>
      <c r="L25" s="49">
        <v>24.934999999999999</v>
      </c>
      <c r="M25" s="47" t="s">
        <v>4</v>
      </c>
      <c r="N25" s="142">
        <f t="shared" si="0"/>
        <v>0</v>
      </c>
      <c r="O25" s="142"/>
      <c r="P25" s="142"/>
      <c r="Q25" s="143"/>
      <c r="T25" s="4"/>
    </row>
    <row r="26" spans="1:20" s="2" customFormat="1" ht="21.95" customHeight="1" x14ac:dyDescent="0.2">
      <c r="A26" s="51" t="s">
        <v>26</v>
      </c>
      <c r="B26" s="52" t="s">
        <v>127</v>
      </c>
      <c r="C26" s="43" t="s">
        <v>32</v>
      </c>
      <c r="D26" s="43" t="s">
        <v>29</v>
      </c>
      <c r="E26" s="44" t="s">
        <v>33</v>
      </c>
      <c r="F26" s="28"/>
      <c r="G26" s="45" t="s">
        <v>3</v>
      </c>
      <c r="H26" s="43">
        <v>192</v>
      </c>
      <c r="I26" s="47" t="s">
        <v>4</v>
      </c>
      <c r="J26" s="29"/>
      <c r="K26" s="48" t="s">
        <v>6</v>
      </c>
      <c r="L26" s="49">
        <v>24.94</v>
      </c>
      <c r="M26" s="47" t="s">
        <v>4</v>
      </c>
      <c r="N26" s="142">
        <f t="shared" si="0"/>
        <v>0</v>
      </c>
      <c r="O26" s="142"/>
      <c r="P26" s="142"/>
      <c r="Q26" s="143"/>
      <c r="T26" s="4"/>
    </row>
    <row r="27" spans="1:20" s="2" customFormat="1" ht="21.95" hidden="1" customHeight="1" x14ac:dyDescent="0.2">
      <c r="A27" s="51" t="s">
        <v>27</v>
      </c>
      <c r="B27" s="52" t="s">
        <v>37</v>
      </c>
      <c r="C27" s="43" t="s">
        <v>32</v>
      </c>
      <c r="D27" s="43" t="s">
        <v>29</v>
      </c>
      <c r="E27" s="44" t="s">
        <v>33</v>
      </c>
      <c r="F27" s="28"/>
      <c r="G27" s="45" t="s">
        <v>3</v>
      </c>
      <c r="H27" s="43">
        <v>192</v>
      </c>
      <c r="I27" s="47" t="s">
        <v>4</v>
      </c>
      <c r="J27" s="29"/>
      <c r="K27" s="48" t="s">
        <v>6</v>
      </c>
      <c r="L27" s="49">
        <v>24.934999999999999</v>
      </c>
      <c r="M27" s="47" t="s">
        <v>4</v>
      </c>
      <c r="N27" s="142">
        <f t="shared" si="0"/>
        <v>0</v>
      </c>
      <c r="O27" s="142"/>
      <c r="P27" s="142"/>
      <c r="Q27" s="143"/>
      <c r="T27" s="4"/>
    </row>
    <row r="28" spans="1:20" s="2" customFormat="1" ht="21.95" hidden="1" customHeight="1" x14ac:dyDescent="0.2">
      <c r="A28" s="51" t="s">
        <v>42</v>
      </c>
      <c r="B28" s="52" t="s">
        <v>59</v>
      </c>
      <c r="C28" s="43" t="s">
        <v>32</v>
      </c>
      <c r="D28" s="43" t="s">
        <v>31</v>
      </c>
      <c r="E28" s="44" t="s">
        <v>29</v>
      </c>
      <c r="F28" s="28"/>
      <c r="G28" s="45" t="s">
        <v>3</v>
      </c>
      <c r="H28" s="43">
        <v>160</v>
      </c>
      <c r="I28" s="47" t="s">
        <v>4</v>
      </c>
      <c r="J28" s="29"/>
      <c r="K28" s="48" t="s">
        <v>6</v>
      </c>
      <c r="L28" s="49">
        <v>25.414999999999999</v>
      </c>
      <c r="M28" s="47" t="s">
        <v>4</v>
      </c>
      <c r="N28" s="142">
        <f t="shared" si="0"/>
        <v>0</v>
      </c>
      <c r="O28" s="142"/>
      <c r="P28" s="142"/>
      <c r="Q28" s="143"/>
      <c r="T28" s="4"/>
    </row>
    <row r="29" spans="1:20" s="2" customFormat="1" ht="21.95" customHeight="1" x14ac:dyDescent="0.2">
      <c r="A29" s="51" t="s">
        <v>65</v>
      </c>
      <c r="B29" s="52" t="s">
        <v>128</v>
      </c>
      <c r="C29" s="54" t="s">
        <v>32</v>
      </c>
      <c r="D29" s="54" t="s">
        <v>66</v>
      </c>
      <c r="E29" s="55" t="s">
        <v>33</v>
      </c>
      <c r="F29" s="28"/>
      <c r="G29" s="56" t="s">
        <v>3</v>
      </c>
      <c r="H29" s="54">
        <v>178</v>
      </c>
      <c r="I29" s="57" t="s">
        <v>4</v>
      </c>
      <c r="J29" s="29"/>
      <c r="K29" s="48" t="s">
        <v>6</v>
      </c>
      <c r="L29" s="59">
        <v>30.15</v>
      </c>
      <c r="M29" s="57" t="s">
        <v>4</v>
      </c>
      <c r="N29" s="142">
        <f t="shared" si="0"/>
        <v>0</v>
      </c>
      <c r="O29" s="142"/>
      <c r="P29" s="142"/>
      <c r="Q29" s="143"/>
      <c r="T29" s="4"/>
    </row>
    <row r="30" spans="1:20" s="2" customFormat="1" ht="21.95" customHeight="1" x14ac:dyDescent="0.2">
      <c r="A30" s="51" t="s">
        <v>67</v>
      </c>
      <c r="B30" s="53" t="s">
        <v>129</v>
      </c>
      <c r="C30" s="54" t="s">
        <v>32</v>
      </c>
      <c r="D30" s="54" t="s">
        <v>35</v>
      </c>
      <c r="E30" s="55" t="s">
        <v>33</v>
      </c>
      <c r="F30" s="28"/>
      <c r="G30" s="56" t="s">
        <v>3</v>
      </c>
      <c r="H30" s="54">
        <v>185</v>
      </c>
      <c r="I30" s="57" t="s">
        <v>4</v>
      </c>
      <c r="J30" s="29"/>
      <c r="K30" s="58" t="s">
        <v>6</v>
      </c>
      <c r="L30" s="59">
        <v>33.44</v>
      </c>
      <c r="M30" s="57" t="s">
        <v>4</v>
      </c>
      <c r="N30" s="142">
        <f t="shared" si="0"/>
        <v>0</v>
      </c>
      <c r="O30" s="142"/>
      <c r="P30" s="142"/>
      <c r="Q30" s="143"/>
      <c r="T30" s="4"/>
    </row>
    <row r="31" spans="1:20" s="2" customFormat="1" ht="21.95" customHeight="1" x14ac:dyDescent="0.2">
      <c r="A31" s="51" t="s">
        <v>72</v>
      </c>
      <c r="B31" s="52" t="s">
        <v>110</v>
      </c>
      <c r="C31" s="43" t="s">
        <v>32</v>
      </c>
      <c r="D31" s="43" t="s">
        <v>29</v>
      </c>
      <c r="E31" s="44" t="s">
        <v>33</v>
      </c>
      <c r="F31" s="28"/>
      <c r="G31" s="45" t="s">
        <v>3</v>
      </c>
      <c r="H31" s="43">
        <v>192</v>
      </c>
      <c r="I31" s="47" t="s">
        <v>4</v>
      </c>
      <c r="J31" s="29"/>
      <c r="K31" s="48" t="s">
        <v>6</v>
      </c>
      <c r="L31" s="49">
        <v>35.14</v>
      </c>
      <c r="M31" s="47" t="s">
        <v>4</v>
      </c>
      <c r="N31" s="142">
        <f>SUM(J31*L31)</f>
        <v>0</v>
      </c>
      <c r="O31" s="142"/>
      <c r="P31" s="142"/>
      <c r="Q31" s="143"/>
      <c r="T31" s="4"/>
    </row>
    <row r="32" spans="1:20" s="2" customFormat="1" ht="21.95" customHeight="1" thickBot="1" x14ac:dyDescent="0.25">
      <c r="A32" s="51" t="s">
        <v>62</v>
      </c>
      <c r="B32" s="52" t="s">
        <v>111</v>
      </c>
      <c r="C32" s="43" t="s">
        <v>32</v>
      </c>
      <c r="D32" s="43" t="s">
        <v>54</v>
      </c>
      <c r="E32" s="44" t="s">
        <v>55</v>
      </c>
      <c r="F32" s="28"/>
      <c r="G32" s="45" t="s">
        <v>3</v>
      </c>
      <c r="H32" s="43">
        <v>400</v>
      </c>
      <c r="I32" s="47" t="s">
        <v>4</v>
      </c>
      <c r="J32" s="29"/>
      <c r="K32" s="48" t="s">
        <v>6</v>
      </c>
      <c r="L32" s="49">
        <v>37.1</v>
      </c>
      <c r="M32" s="50" t="s">
        <v>4</v>
      </c>
      <c r="N32" s="142">
        <f t="shared" si="0"/>
        <v>0</v>
      </c>
      <c r="O32" s="142"/>
      <c r="P32" s="142"/>
      <c r="Q32" s="143"/>
      <c r="T32" s="4"/>
    </row>
    <row r="33" spans="1:20" s="2" customFormat="1" ht="21.95" customHeight="1" thickBot="1" x14ac:dyDescent="0.3">
      <c r="A33" s="99"/>
      <c r="B33" s="159"/>
      <c r="C33" s="160"/>
      <c r="D33" s="160"/>
      <c r="E33" s="160"/>
      <c r="F33" s="160"/>
      <c r="G33" s="65"/>
      <c r="H33" s="157" t="s">
        <v>53</v>
      </c>
      <c r="I33" s="158"/>
      <c r="J33" s="66">
        <f>SUM(J11:J32)</f>
        <v>0</v>
      </c>
      <c r="K33" s="67"/>
      <c r="L33" s="68"/>
      <c r="M33" s="69"/>
      <c r="N33" s="151">
        <f>SUM(N11:Q32)</f>
        <v>0</v>
      </c>
      <c r="O33" s="152"/>
      <c r="P33" s="152"/>
      <c r="Q33" s="153"/>
      <c r="T33" s="3"/>
    </row>
    <row r="34" spans="1:20" s="2" customFormat="1" ht="15.75" customHeight="1" x14ac:dyDescent="0.2">
      <c r="B34"/>
      <c r="C34" s="61"/>
      <c r="D34" s="62"/>
      <c r="E34" s="63"/>
      <c r="F34" s="64"/>
      <c r="G34" s="65"/>
      <c r="H34" s="70"/>
      <c r="I34" s="71"/>
      <c r="J34" s="72"/>
      <c r="K34" s="67"/>
      <c r="L34" s="68"/>
      <c r="M34" s="69"/>
      <c r="N34" s="65"/>
      <c r="O34" s="65"/>
      <c r="P34" s="65"/>
      <c r="Q34" s="73"/>
      <c r="T34" s="3"/>
    </row>
    <row r="35" spans="1:20" s="2" customFormat="1" ht="1.5" customHeight="1" x14ac:dyDescent="0.2">
      <c r="A35" s="74"/>
      <c r="B35"/>
      <c r="C35" s="61"/>
      <c r="D35" s="62"/>
      <c r="E35" s="62"/>
      <c r="F35" s="64"/>
      <c r="G35" s="65"/>
      <c r="H35" s="64"/>
      <c r="I35" s="69"/>
      <c r="J35" s="4"/>
      <c r="K35" s="67"/>
      <c r="L35" s="68"/>
      <c r="M35" s="69"/>
      <c r="N35" s="4"/>
      <c r="O35" s="4"/>
      <c r="P35" s="4"/>
      <c r="Q35" s="75"/>
      <c r="T35" s="3"/>
    </row>
    <row r="36" spans="1:20" s="2" customFormat="1" ht="21" customHeight="1" x14ac:dyDescent="0.2">
      <c r="B36" s="149" t="s">
        <v>81</v>
      </c>
      <c r="C36" s="149"/>
      <c r="D36" s="149"/>
      <c r="E36" s="149"/>
      <c r="F36" s="64"/>
      <c r="G36" s="65"/>
      <c r="H36" s="64"/>
      <c r="I36" s="69"/>
      <c r="J36" s="4"/>
      <c r="K36" s="67"/>
      <c r="L36" s="68"/>
      <c r="M36" s="69"/>
      <c r="N36" s="4"/>
      <c r="O36" s="4"/>
      <c r="P36" s="4"/>
      <c r="Q36" s="75"/>
      <c r="T36" s="3"/>
    </row>
    <row r="37" spans="1:20" s="2" customFormat="1" ht="21.75" customHeight="1" thickBot="1" x14ac:dyDescent="0.25">
      <c r="A37" s="74"/>
      <c r="B37"/>
      <c r="C37" s="61"/>
      <c r="D37" s="62"/>
      <c r="E37" s="62"/>
      <c r="F37" s="64"/>
      <c r="G37" s="65"/>
      <c r="H37" s="64"/>
      <c r="I37" s="69"/>
      <c r="J37" s="4"/>
      <c r="K37" s="67"/>
      <c r="L37" s="68"/>
      <c r="M37" s="69"/>
      <c r="N37" s="4"/>
      <c r="O37" s="4"/>
      <c r="P37" s="4"/>
      <c r="Q37" s="75"/>
      <c r="T37" s="3"/>
    </row>
    <row r="38" spans="1:20" s="6" customFormat="1" ht="97.5" customHeight="1" thickBot="1" x14ac:dyDescent="0.25">
      <c r="A38" s="39" t="s">
        <v>0</v>
      </c>
      <c r="B38" s="39" t="s">
        <v>1</v>
      </c>
      <c r="C38" s="40" t="s">
        <v>13</v>
      </c>
      <c r="D38" s="40" t="s">
        <v>91</v>
      </c>
      <c r="E38" s="40" t="s">
        <v>14</v>
      </c>
      <c r="F38" s="40" t="s">
        <v>2</v>
      </c>
      <c r="G38" s="40" t="s">
        <v>3</v>
      </c>
      <c r="H38" s="40" t="s">
        <v>90</v>
      </c>
      <c r="I38" s="40" t="s">
        <v>4</v>
      </c>
      <c r="J38" s="40" t="s">
        <v>5</v>
      </c>
      <c r="K38" s="40" t="s">
        <v>6</v>
      </c>
      <c r="L38" s="40" t="s">
        <v>44</v>
      </c>
      <c r="M38" s="40" t="s">
        <v>4</v>
      </c>
      <c r="N38" s="154" t="s">
        <v>9</v>
      </c>
      <c r="O38" s="155"/>
      <c r="P38" s="155"/>
      <c r="Q38" s="156"/>
      <c r="T38" s="5"/>
    </row>
    <row r="39" spans="1:20" s="2" customFormat="1" ht="21.95" customHeight="1" x14ac:dyDescent="0.2">
      <c r="A39" s="76" t="s">
        <v>92</v>
      </c>
      <c r="B39" s="105" t="s">
        <v>130</v>
      </c>
      <c r="C39" s="43" t="s">
        <v>32</v>
      </c>
      <c r="D39" s="43" t="s">
        <v>29</v>
      </c>
      <c r="E39" s="44" t="s">
        <v>33</v>
      </c>
      <c r="F39" s="28"/>
      <c r="G39" s="45" t="s">
        <v>3</v>
      </c>
      <c r="H39" s="43">
        <v>192</v>
      </c>
      <c r="I39" s="47" t="s">
        <v>4</v>
      </c>
      <c r="J39" s="29"/>
      <c r="K39" s="48" t="s">
        <v>6</v>
      </c>
      <c r="L39" s="49">
        <v>35.14</v>
      </c>
      <c r="M39" s="50" t="s">
        <v>4</v>
      </c>
      <c r="N39" s="142">
        <f t="shared" ref="N39" si="1">SUM(J39*L39)</f>
        <v>0</v>
      </c>
      <c r="O39" s="142"/>
      <c r="P39" s="142"/>
      <c r="Q39" s="143"/>
      <c r="T39" s="4"/>
    </row>
    <row r="40" spans="1:20" s="2" customFormat="1" ht="21.95" customHeight="1" x14ac:dyDescent="0.2">
      <c r="A40" s="78" t="s">
        <v>40</v>
      </c>
      <c r="B40" s="79" t="s">
        <v>113</v>
      </c>
      <c r="C40" s="43" t="s">
        <v>32</v>
      </c>
      <c r="D40" s="43" t="s">
        <v>54</v>
      </c>
      <c r="E40" s="44" t="s">
        <v>55</v>
      </c>
      <c r="F40" s="28"/>
      <c r="G40" s="45" t="s">
        <v>3</v>
      </c>
      <c r="H40" s="43">
        <v>400</v>
      </c>
      <c r="I40" s="47" t="s">
        <v>4</v>
      </c>
      <c r="J40" s="29"/>
      <c r="K40" s="48" t="s">
        <v>6</v>
      </c>
      <c r="L40" s="49">
        <v>37.130000000000003</v>
      </c>
      <c r="M40" s="50" t="s">
        <v>4</v>
      </c>
      <c r="N40" s="142">
        <f t="shared" ref="N40:N42" si="2">SUM(J40*L40)</f>
        <v>0</v>
      </c>
      <c r="O40" s="142"/>
      <c r="P40" s="142"/>
      <c r="Q40" s="143"/>
      <c r="T40" s="4"/>
    </row>
    <row r="41" spans="1:20" s="2" customFormat="1" ht="21.95" customHeight="1" x14ac:dyDescent="0.2">
      <c r="A41" s="78" t="s">
        <v>41</v>
      </c>
      <c r="B41" s="79" t="s">
        <v>131</v>
      </c>
      <c r="C41" s="43" t="s">
        <v>32</v>
      </c>
      <c r="D41" s="43" t="s">
        <v>29</v>
      </c>
      <c r="E41" s="44" t="s">
        <v>33</v>
      </c>
      <c r="F41" s="28"/>
      <c r="G41" s="45" t="s">
        <v>3</v>
      </c>
      <c r="H41" s="43">
        <v>192</v>
      </c>
      <c r="I41" s="47" t="s">
        <v>4</v>
      </c>
      <c r="J41" s="29">
        <f t="shared" ref="J41:J42" si="3">ROUNDUP(SUM(F41/H41),0)</f>
        <v>0</v>
      </c>
      <c r="K41" s="48" t="s">
        <v>6</v>
      </c>
      <c r="L41" s="49">
        <v>35.28</v>
      </c>
      <c r="M41" s="50" t="s">
        <v>4</v>
      </c>
      <c r="N41" s="142">
        <f t="shared" si="2"/>
        <v>0</v>
      </c>
      <c r="O41" s="142"/>
      <c r="P41" s="142"/>
      <c r="Q41" s="143"/>
      <c r="T41" s="4"/>
    </row>
    <row r="42" spans="1:20" s="2" customFormat="1" ht="21.95" customHeight="1" thickBot="1" x14ac:dyDescent="0.25">
      <c r="A42" s="76" t="s">
        <v>68</v>
      </c>
      <c r="B42" s="77" t="s">
        <v>115</v>
      </c>
      <c r="C42" s="43" t="s">
        <v>32</v>
      </c>
      <c r="D42" s="43" t="s">
        <v>54</v>
      </c>
      <c r="E42" s="44" t="s">
        <v>55</v>
      </c>
      <c r="F42" s="28"/>
      <c r="G42" s="45" t="s">
        <v>3</v>
      </c>
      <c r="H42" s="43">
        <v>400</v>
      </c>
      <c r="I42" s="47" t="s">
        <v>4</v>
      </c>
      <c r="J42" s="29">
        <f t="shared" si="3"/>
        <v>0</v>
      </c>
      <c r="K42" s="48" t="s">
        <v>6</v>
      </c>
      <c r="L42" s="49">
        <v>36.369999999999997</v>
      </c>
      <c r="M42" s="50" t="s">
        <v>4</v>
      </c>
      <c r="N42" s="142">
        <f t="shared" si="2"/>
        <v>0</v>
      </c>
      <c r="O42" s="142"/>
      <c r="P42" s="142"/>
      <c r="Q42" s="143"/>
      <c r="T42" s="4"/>
    </row>
    <row r="43" spans="1:20" customFormat="1" ht="21.95" customHeight="1" thickBot="1" x14ac:dyDescent="0.3">
      <c r="A43" s="80"/>
      <c r="B43" s="159"/>
      <c r="C43" s="160"/>
      <c r="D43" s="160"/>
      <c r="E43" s="160"/>
      <c r="F43" s="160"/>
      <c r="G43" s="144" t="s">
        <v>53</v>
      </c>
      <c r="H43" s="145"/>
      <c r="I43" s="82"/>
      <c r="J43" s="83">
        <f>SUM(J39:J42)</f>
        <v>0</v>
      </c>
      <c r="K43" s="150"/>
      <c r="L43" s="150"/>
      <c r="M43" s="82"/>
      <c r="N43" s="146">
        <f>SUM(N39:Q42)</f>
        <v>0</v>
      </c>
      <c r="O43" s="147"/>
      <c r="P43" s="147"/>
      <c r="Q43" s="148"/>
    </row>
    <row r="44" spans="1:20" s="7" customFormat="1" ht="21.75" customHeight="1" x14ac:dyDescent="0.25">
      <c r="A44" s="8"/>
      <c r="B44" s="110" t="s">
        <v>95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4"/>
      <c r="P44" s="84"/>
      <c r="Q44" s="85"/>
    </row>
    <row r="45" spans="1:20" s="8" customFormat="1" ht="16.5" customHeight="1" x14ac:dyDescent="0.25">
      <c r="A45" s="81" t="s">
        <v>7</v>
      </c>
      <c r="B45" s="101"/>
      <c r="E45" s="81" t="s">
        <v>82</v>
      </c>
      <c r="F45" s="111"/>
      <c r="G45" s="112"/>
      <c r="H45" s="112"/>
      <c r="I45" s="112"/>
      <c r="J45" s="112"/>
      <c r="K45" s="113"/>
      <c r="L45" s="114" t="s">
        <v>15</v>
      </c>
      <c r="M45" s="114"/>
      <c r="N45" s="111"/>
      <c r="O45" s="113"/>
      <c r="Q45" s="87"/>
    </row>
    <row r="46" spans="1:20" s="8" customFormat="1" ht="15.95" customHeight="1" x14ac:dyDescent="0.25">
      <c r="A46" s="81" t="s">
        <v>75</v>
      </c>
      <c r="B46" s="101"/>
      <c r="E46" s="81" t="s">
        <v>8</v>
      </c>
      <c r="F46" s="111"/>
      <c r="G46" s="112"/>
      <c r="H46" s="112"/>
      <c r="I46" s="112"/>
      <c r="J46" s="112"/>
      <c r="K46" s="113"/>
      <c r="L46" s="84"/>
      <c r="M46" s="84"/>
      <c r="N46" s="84"/>
      <c r="O46" s="84"/>
      <c r="P46" s="84"/>
      <c r="Q46" s="85"/>
    </row>
    <row r="47" spans="1:20" s="8" customFormat="1" ht="15.95" customHeight="1" x14ac:dyDescent="0.25">
      <c r="A47" s="81" t="s">
        <v>76</v>
      </c>
      <c r="B47" s="102"/>
      <c r="C47" s="88"/>
      <c r="D47" s="114" t="s">
        <v>75</v>
      </c>
      <c r="E47" s="114"/>
      <c r="F47" s="111"/>
      <c r="G47" s="112"/>
      <c r="H47" s="112"/>
      <c r="I47" s="112"/>
      <c r="J47" s="112"/>
      <c r="K47" s="113"/>
      <c r="Q47" s="87"/>
    </row>
    <row r="48" spans="1:20" s="8" customFormat="1" ht="15.95" customHeight="1" x14ac:dyDescent="0.25">
      <c r="A48" s="81" t="s">
        <v>77</v>
      </c>
      <c r="B48" s="103"/>
      <c r="E48" s="81" t="s">
        <v>76</v>
      </c>
      <c r="F48" s="111"/>
      <c r="G48" s="112"/>
      <c r="H48" s="112"/>
      <c r="I48" s="112"/>
      <c r="J48" s="112"/>
      <c r="K48" s="113"/>
      <c r="L48" s="84"/>
      <c r="M48" s="84"/>
      <c r="N48" s="84"/>
      <c r="O48" s="84"/>
      <c r="P48" s="84"/>
      <c r="Q48" s="85"/>
    </row>
    <row r="49" spans="1:17" s="8" customFormat="1" ht="15.95" customHeight="1" x14ac:dyDescent="0.25">
      <c r="B49" s="89"/>
      <c r="C49" s="89"/>
      <c r="E49" s="81" t="s">
        <v>77</v>
      </c>
      <c r="F49" s="115"/>
      <c r="G49" s="116"/>
      <c r="H49" s="116"/>
      <c r="I49" s="116"/>
      <c r="J49" s="116"/>
      <c r="K49" s="117"/>
      <c r="Q49" s="87"/>
    </row>
    <row r="50" spans="1:17" s="8" customFormat="1" ht="15.95" customHeight="1" x14ac:dyDescent="0.25">
      <c r="A50" s="135" t="s">
        <v>118</v>
      </c>
      <c r="B50" s="135"/>
      <c r="C50" s="136"/>
      <c r="D50" s="136"/>
      <c r="E50"/>
      <c r="F50"/>
      <c r="G50"/>
      <c r="H50"/>
      <c r="I50"/>
      <c r="J50"/>
      <c r="K50"/>
      <c r="L50"/>
      <c r="M50"/>
      <c r="N50"/>
      <c r="O50"/>
      <c r="P50"/>
      <c r="Q50" s="90"/>
    </row>
    <row r="51" spans="1:17" s="8" customFormat="1" ht="15.95" customHeight="1" x14ac:dyDescent="0.2">
      <c r="A51" s="125"/>
      <c r="B51" s="126"/>
      <c r="C51" s="126"/>
      <c r="D51" s="126"/>
      <c r="E51" s="127"/>
      <c r="Q51" s="87"/>
    </row>
    <row r="52" spans="1:17" s="8" customFormat="1" ht="15.95" customHeight="1" x14ac:dyDescent="0.25">
      <c r="A52" s="128"/>
      <c r="B52" s="129"/>
      <c r="C52" s="129"/>
      <c r="D52" s="129"/>
      <c r="E52" s="130"/>
      <c r="F52" s="123" t="s">
        <v>87</v>
      </c>
      <c r="G52" s="124"/>
      <c r="H52" s="124"/>
      <c r="I52" s="124"/>
      <c r="J52" s="124"/>
      <c r="K52" s="101"/>
      <c r="M52" s="114" t="s">
        <v>78</v>
      </c>
      <c r="N52" s="137"/>
      <c r="O52" s="138"/>
      <c r="P52" s="111"/>
      <c r="Q52" s="113"/>
    </row>
    <row r="53" spans="1:17" s="8" customFormat="1" ht="15.95" customHeight="1" x14ac:dyDescent="0.25">
      <c r="A53" s="131"/>
      <c r="B53" s="132"/>
      <c r="C53" s="132"/>
      <c r="D53" s="132"/>
      <c r="E53" s="133"/>
      <c r="F53" s="89"/>
      <c r="G53" s="89"/>
      <c r="H53" s="89"/>
      <c r="I53" s="89"/>
      <c r="J53" s="89"/>
      <c r="Q53" s="87"/>
    </row>
    <row r="54" spans="1:17" s="8" customFormat="1" ht="15.95" customHeight="1" x14ac:dyDescent="0.25">
      <c r="A54" s="134" t="s">
        <v>12</v>
      </c>
      <c r="B54" s="134"/>
      <c r="F54" s="81"/>
      <c r="G54" s="81"/>
      <c r="H54" s="81"/>
      <c r="I54" s="81"/>
      <c r="J54" s="81"/>
      <c r="L54" s="81"/>
      <c r="N54" s="81"/>
      <c r="Q54" s="87"/>
    </row>
    <row r="55" spans="1:17" s="8" customFormat="1" ht="15.95" customHeight="1" x14ac:dyDescent="0.25">
      <c r="A55" s="100"/>
      <c r="B55" s="100"/>
      <c r="E55" s="81"/>
      <c r="F55" s="81"/>
      <c r="G55" s="81"/>
      <c r="H55" s="81"/>
      <c r="I55" s="81"/>
      <c r="J55" s="81"/>
      <c r="K55" s="104"/>
      <c r="L55" s="81"/>
      <c r="N55" s="81"/>
      <c r="O55" s="89" t="s">
        <v>93</v>
      </c>
      <c r="Q55" s="87"/>
    </row>
    <row r="56" spans="1:17" s="8" customFormat="1" ht="15.95" customHeight="1" x14ac:dyDescent="0.25">
      <c r="A56" s="81" t="s">
        <v>83</v>
      </c>
      <c r="B56" s="101"/>
      <c r="E56" s="95"/>
      <c r="F56" s="89" t="s">
        <v>94</v>
      </c>
      <c r="G56" s="89"/>
      <c r="H56" s="89"/>
      <c r="I56" s="89"/>
      <c r="J56" s="89"/>
      <c r="M56" s="101"/>
      <c r="O56" s="139"/>
      <c r="P56" s="140"/>
      <c r="Q56" s="141"/>
    </row>
    <row r="57" spans="1:17" s="8" customFormat="1" ht="15.95" customHeight="1" x14ac:dyDescent="0.25">
      <c r="A57" s="81" t="s">
        <v>84</v>
      </c>
      <c r="B57" s="101"/>
      <c r="Q57" s="87"/>
    </row>
    <row r="58" spans="1:17" s="8" customFormat="1" ht="15.95" customHeight="1" x14ac:dyDescent="0.25">
      <c r="A58" s="81" t="s">
        <v>85</v>
      </c>
      <c r="B58" s="101"/>
      <c r="E58" s="122" t="s">
        <v>132</v>
      </c>
      <c r="F58" s="122"/>
      <c r="G58" s="122"/>
      <c r="H58" s="122"/>
      <c r="I58" s="122"/>
      <c r="J58" s="122"/>
      <c r="K58" s="122"/>
      <c r="L58" s="122"/>
      <c r="M58" s="137"/>
      <c r="N58" s="137"/>
      <c r="O58" s="137"/>
      <c r="P58" s="137"/>
      <c r="Q58" s="87"/>
    </row>
    <row r="59" spans="1:17" s="7" customFormat="1" ht="18" customHeight="1" x14ac:dyDescent="0.25">
      <c r="A59" s="81" t="s">
        <v>86</v>
      </c>
      <c r="B59" s="101"/>
      <c r="C59" s="91"/>
      <c r="D59" s="91"/>
      <c r="E59" s="122" t="s">
        <v>11</v>
      </c>
      <c r="F59" s="122"/>
      <c r="G59" s="122"/>
      <c r="H59" s="122"/>
      <c r="I59" s="122"/>
      <c r="J59" s="122"/>
      <c r="K59" s="122"/>
      <c r="L59" s="122"/>
      <c r="M59" s="91"/>
      <c r="N59" s="91"/>
      <c r="O59" s="92"/>
      <c r="P59" s="92"/>
      <c r="Q59" s="93"/>
    </row>
    <row r="60" spans="1:17" x14ac:dyDescent="0.2">
      <c r="Q60" s="31"/>
    </row>
    <row r="61" spans="1:17" x14ac:dyDescent="0.2">
      <c r="Q61" s="31"/>
    </row>
    <row r="62" spans="1:17" x14ac:dyDescent="0.2">
      <c r="Q62" s="31"/>
    </row>
    <row r="63" spans="1:17" x14ac:dyDescent="0.2">
      <c r="Q63" s="31"/>
    </row>
    <row r="64" spans="1:17" x14ac:dyDescent="0.2">
      <c r="A64" s="94" t="s">
        <v>45</v>
      </c>
      <c r="B64" s="94"/>
      <c r="C64" s="174" t="s">
        <v>73</v>
      </c>
      <c r="D64" s="174"/>
      <c r="E64" s="174"/>
      <c r="F64" s="174"/>
      <c r="G64" s="94"/>
      <c r="H64" s="94"/>
      <c r="K64" s="172" t="s">
        <v>74</v>
      </c>
      <c r="L64" s="172"/>
      <c r="M64" s="172"/>
      <c r="N64" s="172"/>
      <c r="O64" s="172"/>
      <c r="P64" s="172"/>
      <c r="Q64" s="173"/>
    </row>
    <row r="65" spans="1:17" x14ac:dyDescent="0.2">
      <c r="A65" s="48" t="s">
        <v>88</v>
      </c>
      <c r="B65" s="48" t="s">
        <v>89</v>
      </c>
      <c r="C65" s="48" t="s">
        <v>46</v>
      </c>
      <c r="D65" s="48" t="s">
        <v>47</v>
      </c>
      <c r="E65" s="48" t="s">
        <v>48</v>
      </c>
      <c r="F65" s="48" t="s">
        <v>49</v>
      </c>
      <c r="G65" s="170" t="s">
        <v>50</v>
      </c>
      <c r="H65" s="171"/>
      <c r="I65" s="170" t="s">
        <v>51</v>
      </c>
      <c r="J65" s="171"/>
      <c r="K65" s="170" t="s">
        <v>116</v>
      </c>
      <c r="L65" s="171"/>
      <c r="M65" s="170" t="s">
        <v>117</v>
      </c>
      <c r="N65" s="171"/>
      <c r="O65" s="48" t="s">
        <v>52</v>
      </c>
      <c r="P65" s="48"/>
      <c r="Q65" s="48" t="s">
        <v>10</v>
      </c>
    </row>
    <row r="66" spans="1:17" ht="21.95" customHeight="1" x14ac:dyDescent="0.2">
      <c r="A66" s="106"/>
      <c r="B66" s="107" t="str">
        <f t="shared" ref="B66:B78" si="4">IF(A66="","",VLOOKUP(A66,$A$192:$B$214,2,0))</f>
        <v/>
      </c>
      <c r="C66" s="108"/>
      <c r="D66" s="108"/>
      <c r="E66" s="108"/>
      <c r="F66" s="108"/>
      <c r="G66" s="118"/>
      <c r="H66" s="119"/>
      <c r="I66" s="118"/>
      <c r="J66" s="119"/>
      <c r="K66" s="118"/>
      <c r="L66" s="119"/>
      <c r="M66" s="120"/>
      <c r="N66" s="121"/>
      <c r="O66" s="108"/>
      <c r="P66" s="108"/>
      <c r="Q66" s="109">
        <f>SUM(C66:P66)</f>
        <v>0</v>
      </c>
    </row>
    <row r="67" spans="1:17" ht="21.95" customHeight="1" x14ac:dyDescent="0.2">
      <c r="A67" s="106"/>
      <c r="B67" s="107" t="str">
        <f t="shared" si="4"/>
        <v/>
      </c>
      <c r="C67" s="108"/>
      <c r="D67" s="108"/>
      <c r="E67" s="108"/>
      <c r="F67" s="108"/>
      <c r="G67" s="118"/>
      <c r="H67" s="119"/>
      <c r="I67" s="118"/>
      <c r="J67" s="119"/>
      <c r="K67" s="118"/>
      <c r="L67" s="119"/>
      <c r="M67" s="120"/>
      <c r="N67" s="121"/>
      <c r="O67" s="108"/>
      <c r="P67" s="108"/>
      <c r="Q67" s="109">
        <f t="shared" ref="Q67:Q78" si="5">SUM(C67:P67)</f>
        <v>0</v>
      </c>
    </row>
    <row r="68" spans="1:17" ht="21.95" customHeight="1" x14ac:dyDescent="0.2">
      <c r="A68" s="106"/>
      <c r="B68" s="107" t="str">
        <f t="shared" si="4"/>
        <v/>
      </c>
      <c r="C68" s="108"/>
      <c r="D68" s="108"/>
      <c r="E68" s="108"/>
      <c r="F68" s="108"/>
      <c r="G68" s="118"/>
      <c r="H68" s="119"/>
      <c r="I68" s="118"/>
      <c r="J68" s="119"/>
      <c r="K68" s="118"/>
      <c r="L68" s="119"/>
      <c r="M68" s="120"/>
      <c r="N68" s="121"/>
      <c r="O68" s="108"/>
      <c r="P68" s="108"/>
      <c r="Q68" s="109">
        <f t="shared" si="5"/>
        <v>0</v>
      </c>
    </row>
    <row r="69" spans="1:17" ht="21.95" customHeight="1" x14ac:dyDescent="0.2">
      <c r="A69" s="106"/>
      <c r="B69" s="107" t="str">
        <f t="shared" si="4"/>
        <v/>
      </c>
      <c r="C69" s="108"/>
      <c r="D69" s="108"/>
      <c r="E69" s="108"/>
      <c r="F69" s="108"/>
      <c r="G69" s="118"/>
      <c r="H69" s="119"/>
      <c r="I69" s="118"/>
      <c r="J69" s="119"/>
      <c r="K69" s="118"/>
      <c r="L69" s="119"/>
      <c r="M69" s="120"/>
      <c r="N69" s="121"/>
      <c r="O69" s="108"/>
      <c r="P69" s="108"/>
      <c r="Q69" s="109">
        <f t="shared" si="5"/>
        <v>0</v>
      </c>
    </row>
    <row r="70" spans="1:17" ht="21.95" customHeight="1" x14ac:dyDescent="0.2">
      <c r="A70" s="106"/>
      <c r="B70" s="107" t="str">
        <f t="shared" si="4"/>
        <v/>
      </c>
      <c r="C70" s="108"/>
      <c r="D70" s="108"/>
      <c r="E70" s="108"/>
      <c r="F70" s="108"/>
      <c r="G70" s="118"/>
      <c r="H70" s="119"/>
      <c r="I70" s="118"/>
      <c r="J70" s="119"/>
      <c r="K70" s="118"/>
      <c r="L70" s="119"/>
      <c r="M70" s="120"/>
      <c r="N70" s="121"/>
      <c r="O70" s="108"/>
      <c r="P70" s="108"/>
      <c r="Q70" s="109">
        <f t="shared" si="5"/>
        <v>0</v>
      </c>
    </row>
    <row r="71" spans="1:17" ht="21.95" customHeight="1" x14ac:dyDescent="0.2">
      <c r="A71" s="106"/>
      <c r="B71" s="107" t="str">
        <f t="shared" si="4"/>
        <v/>
      </c>
      <c r="C71" s="108"/>
      <c r="D71" s="108"/>
      <c r="E71" s="108"/>
      <c r="F71" s="108"/>
      <c r="G71" s="118"/>
      <c r="H71" s="119"/>
      <c r="I71" s="118"/>
      <c r="J71" s="119"/>
      <c r="K71" s="118"/>
      <c r="L71" s="119"/>
      <c r="M71" s="120"/>
      <c r="N71" s="121"/>
      <c r="O71" s="108"/>
      <c r="P71" s="108"/>
      <c r="Q71" s="109">
        <f t="shared" si="5"/>
        <v>0</v>
      </c>
    </row>
    <row r="72" spans="1:17" ht="21.95" customHeight="1" x14ac:dyDescent="0.2">
      <c r="A72" s="106"/>
      <c r="B72" s="107" t="str">
        <f t="shared" si="4"/>
        <v/>
      </c>
      <c r="C72" s="108"/>
      <c r="D72" s="108"/>
      <c r="E72" s="108"/>
      <c r="F72" s="108"/>
      <c r="G72" s="118"/>
      <c r="H72" s="119"/>
      <c r="I72" s="118"/>
      <c r="J72" s="119"/>
      <c r="K72" s="118"/>
      <c r="L72" s="119"/>
      <c r="M72" s="120"/>
      <c r="N72" s="121"/>
      <c r="O72" s="108"/>
      <c r="P72" s="108"/>
      <c r="Q72" s="109">
        <f t="shared" si="5"/>
        <v>0</v>
      </c>
    </row>
    <row r="73" spans="1:17" ht="21.95" customHeight="1" x14ac:dyDescent="0.2">
      <c r="A73" s="106"/>
      <c r="B73" s="107" t="str">
        <f t="shared" si="4"/>
        <v/>
      </c>
      <c r="C73" s="108"/>
      <c r="D73" s="108"/>
      <c r="E73" s="108"/>
      <c r="F73" s="108"/>
      <c r="G73" s="118"/>
      <c r="H73" s="119"/>
      <c r="I73" s="118"/>
      <c r="J73" s="119"/>
      <c r="K73" s="118"/>
      <c r="L73" s="119"/>
      <c r="M73" s="120"/>
      <c r="N73" s="121"/>
      <c r="O73" s="108"/>
      <c r="P73" s="108"/>
      <c r="Q73" s="109">
        <f t="shared" si="5"/>
        <v>0</v>
      </c>
    </row>
    <row r="74" spans="1:17" ht="21.95" customHeight="1" x14ac:dyDescent="0.2">
      <c r="A74" s="106"/>
      <c r="B74" s="107" t="str">
        <f t="shared" si="4"/>
        <v/>
      </c>
      <c r="C74" s="108"/>
      <c r="D74" s="108"/>
      <c r="E74" s="108"/>
      <c r="F74" s="108"/>
      <c r="G74" s="118"/>
      <c r="H74" s="119"/>
      <c r="I74" s="118"/>
      <c r="J74" s="119"/>
      <c r="K74" s="118"/>
      <c r="L74" s="119"/>
      <c r="M74" s="120"/>
      <c r="N74" s="121"/>
      <c r="O74" s="108"/>
      <c r="P74" s="108"/>
      <c r="Q74" s="109">
        <f t="shared" si="5"/>
        <v>0</v>
      </c>
    </row>
    <row r="75" spans="1:17" ht="21.95" customHeight="1" x14ac:dyDescent="0.2">
      <c r="A75" s="106"/>
      <c r="B75" s="107" t="str">
        <f t="shared" si="4"/>
        <v/>
      </c>
      <c r="C75" s="108"/>
      <c r="D75" s="108"/>
      <c r="E75" s="108"/>
      <c r="F75" s="108"/>
      <c r="G75" s="118"/>
      <c r="H75" s="119"/>
      <c r="I75" s="118"/>
      <c r="J75" s="119"/>
      <c r="K75" s="118"/>
      <c r="L75" s="119"/>
      <c r="M75" s="120"/>
      <c r="N75" s="121"/>
      <c r="O75" s="108"/>
      <c r="P75" s="108"/>
      <c r="Q75" s="109">
        <f t="shared" si="5"/>
        <v>0</v>
      </c>
    </row>
    <row r="76" spans="1:17" ht="21.95" customHeight="1" x14ac:dyDescent="0.2">
      <c r="A76" s="106"/>
      <c r="B76" s="107" t="str">
        <f t="shared" si="4"/>
        <v/>
      </c>
      <c r="C76" s="108"/>
      <c r="D76" s="108"/>
      <c r="E76" s="108"/>
      <c r="F76" s="108"/>
      <c r="G76" s="118"/>
      <c r="H76" s="119"/>
      <c r="I76" s="118"/>
      <c r="J76" s="119"/>
      <c r="K76" s="118"/>
      <c r="L76" s="119"/>
      <c r="M76" s="120"/>
      <c r="N76" s="121"/>
      <c r="O76" s="108"/>
      <c r="P76" s="108"/>
      <c r="Q76" s="109">
        <f t="shared" si="5"/>
        <v>0</v>
      </c>
    </row>
    <row r="77" spans="1:17" ht="21.95" customHeight="1" x14ac:dyDescent="0.2">
      <c r="A77" s="106"/>
      <c r="B77" s="107" t="str">
        <f t="shared" si="4"/>
        <v/>
      </c>
      <c r="C77" s="108"/>
      <c r="D77" s="108"/>
      <c r="E77" s="108"/>
      <c r="F77" s="108"/>
      <c r="G77" s="118"/>
      <c r="H77" s="119"/>
      <c r="I77" s="118"/>
      <c r="J77" s="119"/>
      <c r="K77" s="118"/>
      <c r="L77" s="119"/>
      <c r="M77" s="120"/>
      <c r="N77" s="121"/>
      <c r="O77" s="108"/>
      <c r="P77" s="108"/>
      <c r="Q77" s="109">
        <f t="shared" si="5"/>
        <v>0</v>
      </c>
    </row>
    <row r="78" spans="1:17" ht="21.95" customHeight="1" x14ac:dyDescent="0.2">
      <c r="A78" s="106"/>
      <c r="B78" s="107" t="str">
        <f t="shared" si="4"/>
        <v/>
      </c>
      <c r="C78" s="108"/>
      <c r="D78" s="108"/>
      <c r="E78" s="108"/>
      <c r="F78" s="108"/>
      <c r="G78" s="118"/>
      <c r="H78" s="119"/>
      <c r="I78" s="118"/>
      <c r="J78" s="119"/>
      <c r="K78" s="118"/>
      <c r="L78" s="119"/>
      <c r="M78" s="120"/>
      <c r="N78" s="121"/>
      <c r="O78" s="108"/>
      <c r="P78" s="108"/>
      <c r="Q78" s="109">
        <f t="shared" si="5"/>
        <v>0</v>
      </c>
    </row>
    <row r="79" spans="1:17" ht="21.95" customHeight="1" x14ac:dyDescent="0.2">
      <c r="A79" s="86"/>
      <c r="B79" s="98" t="s">
        <v>10</v>
      </c>
      <c r="C79" s="97">
        <f>SUM(C66:C78)</f>
        <v>0</v>
      </c>
      <c r="D79" s="97">
        <f t="shared" ref="D79:Q79" si="6">SUM(D66:D78)</f>
        <v>0</v>
      </c>
      <c r="E79" s="97">
        <f t="shared" si="6"/>
        <v>0</v>
      </c>
      <c r="F79" s="97">
        <f t="shared" si="6"/>
        <v>0</v>
      </c>
      <c r="G79" s="168">
        <f t="shared" si="6"/>
        <v>0</v>
      </c>
      <c r="H79" s="169"/>
      <c r="I79" s="168">
        <f t="shared" si="6"/>
        <v>0</v>
      </c>
      <c r="J79" s="169"/>
      <c r="K79" s="168">
        <f t="shared" si="6"/>
        <v>0</v>
      </c>
      <c r="L79" s="169"/>
      <c r="M79" s="168">
        <f t="shared" si="6"/>
        <v>0</v>
      </c>
      <c r="N79" s="169"/>
      <c r="O79" s="97">
        <f t="shared" si="6"/>
        <v>0</v>
      </c>
      <c r="P79" s="97">
        <f t="shared" si="6"/>
        <v>0</v>
      </c>
      <c r="Q79" s="97">
        <f t="shared" si="6"/>
        <v>0</v>
      </c>
    </row>
    <row r="183" spans="1:2" x14ac:dyDescent="0.2">
      <c r="A183" s="96" t="s">
        <v>79</v>
      </c>
    </row>
    <row r="184" spans="1:2" x14ac:dyDescent="0.2">
      <c r="A184" s="96" t="s">
        <v>80</v>
      </c>
    </row>
    <row r="191" spans="1:2" x14ac:dyDescent="0.2">
      <c r="A191" s="9"/>
      <c r="B191" s="9"/>
    </row>
    <row r="192" spans="1:2" ht="15.95" customHeight="1" x14ac:dyDescent="0.2">
      <c r="A192" s="14" t="s">
        <v>70</v>
      </c>
      <c r="B192" s="11" t="s">
        <v>71</v>
      </c>
    </row>
    <row r="193" spans="1:2" ht="15.95" customHeight="1" x14ac:dyDescent="0.2">
      <c r="A193" s="10" t="s">
        <v>17</v>
      </c>
      <c r="B193" s="11" t="s">
        <v>56</v>
      </c>
    </row>
    <row r="194" spans="1:2" ht="15.95" customHeight="1" x14ac:dyDescent="0.2">
      <c r="A194" s="10" t="s">
        <v>19</v>
      </c>
      <c r="B194" s="11" t="s">
        <v>57</v>
      </c>
    </row>
    <row r="195" spans="1:2" ht="15.95" customHeight="1" x14ac:dyDescent="0.2">
      <c r="A195" s="10" t="s">
        <v>20</v>
      </c>
      <c r="B195" s="11" t="s">
        <v>58</v>
      </c>
    </row>
    <row r="196" spans="1:2" ht="15.95" customHeight="1" x14ac:dyDescent="0.2">
      <c r="A196" s="14" t="s">
        <v>69</v>
      </c>
      <c r="B196" s="11" t="s">
        <v>97</v>
      </c>
    </row>
    <row r="197" spans="1:2" ht="15.95" customHeight="1" x14ac:dyDescent="0.2">
      <c r="A197" s="10" t="s">
        <v>21</v>
      </c>
      <c r="B197" s="11" t="s">
        <v>98</v>
      </c>
    </row>
    <row r="198" spans="1:2" ht="15.95" customHeight="1" x14ac:dyDescent="0.2">
      <c r="A198" s="14" t="s">
        <v>64</v>
      </c>
      <c r="B198" s="15" t="s">
        <v>99</v>
      </c>
    </row>
    <row r="199" spans="1:2" ht="15.95" customHeight="1" x14ac:dyDescent="0.2">
      <c r="A199" s="10" t="s">
        <v>22</v>
      </c>
      <c r="B199" s="11" t="s">
        <v>100</v>
      </c>
    </row>
    <row r="200" spans="1:2" ht="15.95" customHeight="1" x14ac:dyDescent="0.2">
      <c r="A200" s="10" t="s">
        <v>60</v>
      </c>
      <c r="B200" s="11" t="s">
        <v>101</v>
      </c>
    </row>
    <row r="201" spans="1:2" ht="15.95" customHeight="1" x14ac:dyDescent="0.2">
      <c r="A201" s="10" t="s">
        <v>61</v>
      </c>
      <c r="B201" s="11" t="s">
        <v>102</v>
      </c>
    </row>
    <row r="202" spans="1:2" ht="15.95" customHeight="1" x14ac:dyDescent="0.2">
      <c r="A202" s="14" t="s">
        <v>63</v>
      </c>
      <c r="B202" s="15" t="s">
        <v>103</v>
      </c>
    </row>
    <row r="203" spans="1:2" ht="15.95" customHeight="1" x14ac:dyDescent="0.2">
      <c r="A203" s="10" t="s">
        <v>23</v>
      </c>
      <c r="B203" s="11" t="s">
        <v>104</v>
      </c>
    </row>
    <row r="204" spans="1:2" ht="15.95" customHeight="1" x14ac:dyDescent="0.2">
      <c r="A204" s="10" t="s">
        <v>43</v>
      </c>
      <c r="B204" s="11" t="s">
        <v>105</v>
      </c>
    </row>
    <row r="205" spans="1:2" ht="15.95" customHeight="1" x14ac:dyDescent="0.2">
      <c r="A205" s="10" t="s">
        <v>24</v>
      </c>
      <c r="B205" s="11" t="s">
        <v>106</v>
      </c>
    </row>
    <row r="206" spans="1:2" ht="15.95" customHeight="1" x14ac:dyDescent="0.2">
      <c r="A206" s="10" t="s">
        <v>26</v>
      </c>
      <c r="B206" s="11" t="s">
        <v>107</v>
      </c>
    </row>
    <row r="207" spans="1:2" ht="15.95" customHeight="1" x14ac:dyDescent="0.2">
      <c r="A207" s="10" t="s">
        <v>65</v>
      </c>
      <c r="B207" s="11" t="s">
        <v>108</v>
      </c>
    </row>
    <row r="208" spans="1:2" ht="15.95" customHeight="1" x14ac:dyDescent="0.2">
      <c r="A208" s="14" t="s">
        <v>67</v>
      </c>
      <c r="B208" s="15" t="s">
        <v>109</v>
      </c>
    </row>
    <row r="209" spans="1:2" ht="15.95" customHeight="1" x14ac:dyDescent="0.2">
      <c r="A209" s="10" t="s">
        <v>72</v>
      </c>
      <c r="B209" s="11" t="s">
        <v>110</v>
      </c>
    </row>
    <row r="210" spans="1:2" ht="15.95" customHeight="1" x14ac:dyDescent="0.2">
      <c r="A210" s="10" t="s">
        <v>62</v>
      </c>
      <c r="B210" s="11" t="s">
        <v>111</v>
      </c>
    </row>
    <row r="211" spans="1:2" ht="15.95" customHeight="1" x14ac:dyDescent="0.2">
      <c r="A211" s="10" t="s">
        <v>92</v>
      </c>
      <c r="B211" s="11" t="s">
        <v>112</v>
      </c>
    </row>
    <row r="212" spans="1:2" ht="15.95" customHeight="1" x14ac:dyDescent="0.2">
      <c r="A212" s="12" t="s">
        <v>40</v>
      </c>
      <c r="B212" s="13" t="s">
        <v>113</v>
      </c>
    </row>
    <row r="213" spans="1:2" ht="15.95" customHeight="1" x14ac:dyDescent="0.2">
      <c r="A213" s="12" t="s">
        <v>41</v>
      </c>
      <c r="B213" s="13" t="s">
        <v>114</v>
      </c>
    </row>
    <row r="214" spans="1:2" ht="15.95" customHeight="1" x14ac:dyDescent="0.2">
      <c r="A214" s="16" t="s">
        <v>68</v>
      </c>
      <c r="B214" s="17" t="s">
        <v>115</v>
      </c>
    </row>
    <row r="215" spans="1:2" x14ac:dyDescent="0.2">
      <c r="A215" s="18"/>
      <c r="B215" s="19"/>
    </row>
    <row r="216" spans="1:2" x14ac:dyDescent="0.2">
      <c r="A216" s="18"/>
      <c r="B216" s="19"/>
    </row>
    <row r="217" spans="1:2" x14ac:dyDescent="0.2">
      <c r="A217" s="20"/>
      <c r="B217" s="21"/>
    </row>
    <row r="218" spans="1:2" x14ac:dyDescent="0.2">
      <c r="A218" s="22"/>
      <c r="B218" s="21"/>
    </row>
    <row r="219" spans="1:2" x14ac:dyDescent="0.2">
      <c r="A219" s="23"/>
      <c r="B219" s="24"/>
    </row>
    <row r="220" spans="1:2" x14ac:dyDescent="0.2">
      <c r="A220" s="25"/>
      <c r="B220" s="26"/>
    </row>
    <row r="221" spans="1:2" x14ac:dyDescent="0.2">
      <c r="A221" s="25"/>
      <c r="B221" s="26"/>
    </row>
    <row r="222" spans="1:2" x14ac:dyDescent="0.2">
      <c r="A222" s="25"/>
      <c r="B222" s="26"/>
    </row>
    <row r="223" spans="1:2" x14ac:dyDescent="0.2">
      <c r="A223" s="23"/>
      <c r="B223" s="24"/>
    </row>
    <row r="224" spans="1:2" x14ac:dyDescent="0.2">
      <c r="A224" s="25"/>
      <c r="B224" s="26"/>
    </row>
    <row r="225" spans="1:2" x14ac:dyDescent="0.2">
      <c r="A225" s="20"/>
      <c r="B225" s="21"/>
    </row>
    <row r="226" spans="1:2" x14ac:dyDescent="0.2">
      <c r="A226" s="22"/>
      <c r="B226" s="21"/>
    </row>
    <row r="227" spans="1:2" x14ac:dyDescent="0.2">
      <c r="A227" s="23"/>
      <c r="B227" s="24"/>
    </row>
    <row r="228" spans="1:2" x14ac:dyDescent="0.2">
      <c r="A228" s="25"/>
      <c r="B228" s="26"/>
    </row>
    <row r="229" spans="1:2" x14ac:dyDescent="0.2">
      <c r="A229" s="25"/>
      <c r="B229" s="26"/>
    </row>
    <row r="230" spans="1:2" x14ac:dyDescent="0.2">
      <c r="A230" s="25"/>
      <c r="B230" s="26"/>
    </row>
    <row r="231" spans="1:2" x14ac:dyDescent="0.2">
      <c r="A231" s="23"/>
      <c r="B231" s="24"/>
    </row>
    <row r="232" spans="1:2" x14ac:dyDescent="0.2">
      <c r="A232" s="25"/>
      <c r="B232" s="26"/>
    </row>
  </sheetData>
  <sheetProtection selectLockedCells="1"/>
  <mergeCells count="118">
    <mergeCell ref="G77:H77"/>
    <mergeCell ref="G78:H78"/>
    <mergeCell ref="K64:Q64"/>
    <mergeCell ref="C64:F64"/>
    <mergeCell ref="G66:H66"/>
    <mergeCell ref="G67:H67"/>
    <mergeCell ref="G68:H68"/>
    <mergeCell ref="K66:L66"/>
    <mergeCell ref="M65:N65"/>
    <mergeCell ref="K67:L67"/>
    <mergeCell ref="K68:L68"/>
    <mergeCell ref="M67:N67"/>
    <mergeCell ref="M68:N68"/>
    <mergeCell ref="I74:J74"/>
    <mergeCell ref="I75:J75"/>
    <mergeCell ref="I76:J76"/>
    <mergeCell ref="I78:J78"/>
    <mergeCell ref="I77:J77"/>
    <mergeCell ref="K77:L77"/>
    <mergeCell ref="K78:L78"/>
    <mergeCell ref="M77:N77"/>
    <mergeCell ref="M78:N78"/>
    <mergeCell ref="M75:N75"/>
    <mergeCell ref="K76:L76"/>
    <mergeCell ref="M79:N79"/>
    <mergeCell ref="M66:N66"/>
    <mergeCell ref="G79:H79"/>
    <mergeCell ref="I79:J79"/>
    <mergeCell ref="K65:L65"/>
    <mergeCell ref="K79:L79"/>
    <mergeCell ref="G65:H65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G69:H69"/>
    <mergeCell ref="G70:H70"/>
    <mergeCell ref="G71:H71"/>
    <mergeCell ref="G72:H72"/>
    <mergeCell ref="G73:H73"/>
    <mergeCell ref="G74:H74"/>
    <mergeCell ref="M76:N76"/>
    <mergeCell ref="K75:L75"/>
    <mergeCell ref="N15:Q15"/>
    <mergeCell ref="C5:I6"/>
    <mergeCell ref="A8:Q8"/>
    <mergeCell ref="A1:B6"/>
    <mergeCell ref="N10:Q10"/>
    <mergeCell ref="N12:Q12"/>
    <mergeCell ref="N11:Q11"/>
    <mergeCell ref="N13:Q13"/>
    <mergeCell ref="N14:Q14"/>
    <mergeCell ref="N16:Q16"/>
    <mergeCell ref="N28:Q28"/>
    <mergeCell ref="N30:Q30"/>
    <mergeCell ref="N27:Q27"/>
    <mergeCell ref="N24:Q24"/>
    <mergeCell ref="N26:Q26"/>
    <mergeCell ref="N25:Q25"/>
    <mergeCell ref="N29:Q29"/>
    <mergeCell ref="N23:Q23"/>
    <mergeCell ref="N22:Q22"/>
    <mergeCell ref="N19:Q19"/>
    <mergeCell ref="N17:Q17"/>
    <mergeCell ref="N21:Q21"/>
    <mergeCell ref="N20:Q20"/>
    <mergeCell ref="N18:Q18"/>
    <mergeCell ref="B36:E36"/>
    <mergeCell ref="K43:L43"/>
    <mergeCell ref="N40:Q40"/>
    <mergeCell ref="N33:Q33"/>
    <mergeCell ref="N38:Q38"/>
    <mergeCell ref="H33:I33"/>
    <mergeCell ref="N41:Q41"/>
    <mergeCell ref="B33:F33"/>
    <mergeCell ref="N39:Q39"/>
    <mergeCell ref="B43:F43"/>
    <mergeCell ref="K73:L73"/>
    <mergeCell ref="G75:H75"/>
    <mergeCell ref="G76:H76"/>
    <mergeCell ref="P52:Q52"/>
    <mergeCell ref="M52:O52"/>
    <mergeCell ref="M74:N74"/>
    <mergeCell ref="O56:Q56"/>
    <mergeCell ref="N31:Q31"/>
    <mergeCell ref="N32:Q32"/>
    <mergeCell ref="N42:Q42"/>
    <mergeCell ref="G43:H43"/>
    <mergeCell ref="N43:Q43"/>
    <mergeCell ref="F45:K45"/>
    <mergeCell ref="N45:O45"/>
    <mergeCell ref="L45:M45"/>
    <mergeCell ref="F46:K46"/>
    <mergeCell ref="D47:E47"/>
    <mergeCell ref="F48:K48"/>
    <mergeCell ref="F47:K47"/>
    <mergeCell ref="F49:K49"/>
    <mergeCell ref="K74:L74"/>
    <mergeCell ref="M69:N69"/>
    <mergeCell ref="M70:N70"/>
    <mergeCell ref="M71:N71"/>
    <mergeCell ref="M72:N72"/>
    <mergeCell ref="M73:N73"/>
    <mergeCell ref="E59:L59"/>
    <mergeCell ref="F52:J52"/>
    <mergeCell ref="A51:E53"/>
    <mergeCell ref="A54:B54"/>
    <mergeCell ref="A50:D50"/>
    <mergeCell ref="E58:P58"/>
    <mergeCell ref="K69:L69"/>
    <mergeCell ref="K70:L70"/>
    <mergeCell ref="K71:L71"/>
    <mergeCell ref="K72:L72"/>
  </mergeCells>
  <phoneticPr fontId="22" type="noConversion"/>
  <dataValidations xWindow="1090" yWindow="550" count="2">
    <dataValidation type="list" allowBlank="1" showInputMessage="1" showErrorMessage="1" promptTitle="Delivery PO" prompt="Choose Yes or No" sqref="M56 K52 K55" xr:uid="{00000000-0002-0000-0000-000001000000}">
      <formula1>$A$183:$A$184</formula1>
    </dataValidation>
    <dataValidation type="list" allowBlank="1" showInputMessage="1" showErrorMessage="1" sqref="A66:A78" xr:uid="{00000000-0002-0000-0000-000000000000}">
      <formula1>$A$192:$A$214</formula1>
    </dataValidation>
  </dataValidations>
  <printOptions headings="1"/>
  <pageMargins left="0.32" right="0.25" top="0.09" bottom="0.25" header="0" footer="0"/>
  <pageSetup scale="55" fitToHeight="0" orientation="landscape" r:id="rId1"/>
  <headerFooter alignWithMargins="0"/>
  <rowBreaks count="2" manualBreakCount="2">
    <brk id="43" max="16" man="1"/>
    <brk id="81" max="1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COMMODITY ORDER FORM</vt:lpstr>
      <vt:lpstr>'COMMODITY ORDER FORM'!Print_Area</vt:lpstr>
    </vt:vector>
  </TitlesOfParts>
  <Company>New York State - Office of General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Garceau, Annmarie</dc:creator>
  <cp:lastModifiedBy>Dawn Wanyo</cp:lastModifiedBy>
  <cp:lastPrinted>2022-11-15T17:53:01Z</cp:lastPrinted>
  <dcterms:created xsi:type="dcterms:W3CDTF">2006-12-22T19:13:10Z</dcterms:created>
  <dcterms:modified xsi:type="dcterms:W3CDTF">2022-11-21T12:09:50Z</dcterms:modified>
</cp:coreProperties>
</file>